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82" activeTab="1"/>
  </bookViews>
  <sheets>
    <sheet name="1. telj" sheetId="1" r:id="rId1"/>
    <sheet name="2. telj" sheetId="2" r:id="rId2"/>
    <sheet name="3. sz. mell" sheetId="3" r:id="rId3"/>
  </sheets>
  <definedNames>
    <definedName name="_xlnm.Print_Titles" localSheetId="1">'2. telj'!$1:$3</definedName>
    <definedName name="_xlnm.Print_Area" localSheetId="1">'2. telj'!$A$1:$G$136</definedName>
  </definedNames>
  <calcPr fullCalcOnLoad="1"/>
</workbook>
</file>

<file path=xl/comments1.xml><?xml version="1.0" encoding="utf-8"?>
<comments xmlns="http://schemas.openxmlformats.org/spreadsheetml/2006/main">
  <authors>
    <author>Judit</author>
  </authors>
  <commentList>
    <comment ref="F92" authorId="0">
      <text>
        <r>
          <rPr>
            <b/>
            <sz val="8"/>
            <rFont val="Tahoma"/>
            <family val="0"/>
          </rPr>
          <t>Judit: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<sst xmlns="http://schemas.openxmlformats.org/spreadsheetml/2006/main" count="207" uniqueCount="167">
  <si>
    <t>1 sz.melléklet</t>
  </si>
  <si>
    <t xml:space="preserve">                                                                                                                                                                                             </t>
  </si>
  <si>
    <t>Bevételek forrásonként</t>
  </si>
  <si>
    <t>Teljesítés</t>
  </si>
  <si>
    <t>Telj. %-a</t>
  </si>
  <si>
    <t>I. Működési bevételek</t>
  </si>
  <si>
    <t xml:space="preserve">  - Gondozási Központ</t>
  </si>
  <si>
    <t xml:space="preserve">    Helyi adók</t>
  </si>
  <si>
    <t xml:space="preserve">  - Építményadó</t>
  </si>
  <si>
    <t xml:space="preserve">  - Iparűzési adó</t>
  </si>
  <si>
    <t xml:space="preserve">  - Gépjárműadó</t>
  </si>
  <si>
    <t>Működési és sajátos bevételek összesen:</t>
  </si>
  <si>
    <t xml:space="preserve"> </t>
  </si>
  <si>
    <t>II. Támogatások</t>
  </si>
  <si>
    <t xml:space="preserve"> Támogatások összesen:</t>
  </si>
  <si>
    <t>III.Felhalmozási és tőkejellegű bev.</t>
  </si>
  <si>
    <t>Felhalmozási és tőkejellegű bev.össz.:</t>
  </si>
  <si>
    <t>V. Finanszírozási bevételek (hiány)</t>
  </si>
  <si>
    <t>Bevételek  összesen:</t>
  </si>
  <si>
    <t xml:space="preserve">2. sz. melléklet               </t>
  </si>
  <si>
    <t>Kiadások címenként</t>
  </si>
  <si>
    <t>Teljesítés  %-a</t>
  </si>
  <si>
    <t>I. Működési kiadások</t>
  </si>
  <si>
    <t>1./ Személyi juttatások</t>
  </si>
  <si>
    <t xml:space="preserve">     - Gondozási Központ</t>
  </si>
  <si>
    <t>Személyi juttatások összesen:</t>
  </si>
  <si>
    <t>3./ Dologi kiadások</t>
  </si>
  <si>
    <t>Dologi kiadások összesen:</t>
  </si>
  <si>
    <t>KIADÁSOK ÖSSZESEN:</t>
  </si>
  <si>
    <t xml:space="preserve"> ezer Ft-ban</t>
  </si>
  <si>
    <t>Köztemetés</t>
  </si>
  <si>
    <t>Összesen:</t>
  </si>
  <si>
    <t>2133 Sződliget, Szt. István u. 34-36.</t>
  </si>
  <si>
    <t>Tel.:  27/590-095; Fax: 27/ 590-236</t>
  </si>
  <si>
    <t>E-mail: polgarmester@szodliget.hu</t>
  </si>
  <si>
    <t>VI. Pénzmaradvány igénybevétele</t>
  </si>
  <si>
    <t>Felügy.alá tart.kv-i szervnek foly.műk.tám.</t>
  </si>
  <si>
    <t>Intézményi műk.költségvet.tám.összesen:</t>
  </si>
  <si>
    <t xml:space="preserve">     - Helyi Önkormányzat </t>
  </si>
  <si>
    <t>Helyi Önkormányzat</t>
  </si>
  <si>
    <t xml:space="preserve">       3.sz.melléklet</t>
  </si>
  <si>
    <t>Sződligeti Közös Önkormányzati Hivatal</t>
  </si>
  <si>
    <t xml:space="preserve">  - Munkahelyi vendéglátás </t>
  </si>
  <si>
    <t>2./ Önk.sajátos működési bevételei</t>
  </si>
  <si>
    <t xml:space="preserve">  - Települési önkormányzat műk. támogatás</t>
  </si>
  <si>
    <t xml:space="preserve">  - Önkormányzati tulajdonú telkek érték.</t>
  </si>
  <si>
    <t xml:space="preserve">  - Műk.c.pénzeszk.átvét.önkormányzattól</t>
  </si>
  <si>
    <t xml:space="preserve">  - Műk.célú pénzeszk.átvétel TB-től</t>
  </si>
  <si>
    <t xml:space="preserve"> Költségvetési bevételek összesen:</t>
  </si>
  <si>
    <t xml:space="preserve">     - Közös  Önkormányzati Hivatal</t>
  </si>
  <si>
    <t>2./ Munkaadókat terhelő járulékok összesen:</t>
  </si>
  <si>
    <t xml:space="preserve">2./ Munkaadókat terhelő járulékok </t>
  </si>
  <si>
    <t>Központi költségvetésből kapott támogatás</t>
  </si>
  <si>
    <t xml:space="preserve"> Intézményi  műk. bevételek összesen:</t>
  </si>
  <si>
    <t>1./ Intézményi működési bevételek</t>
  </si>
  <si>
    <t>Helyi adók  összesen:</t>
  </si>
  <si>
    <t>IV.Véglegesen átvett pénzeszközök</t>
  </si>
  <si>
    <t xml:space="preserve">  - Tel.önkorm.egyes köznev.feladatainak tám.</t>
  </si>
  <si>
    <t xml:space="preserve">  - Telep.önkorm.szoc.és gyermekj.f.tám.</t>
  </si>
  <si>
    <t xml:space="preserve">  - Telep.önkorm. kulturális f. támogatása</t>
  </si>
  <si>
    <t>Költségvetési hiány belső finanszírozás</t>
  </si>
  <si>
    <t>Költségvetési hiány külső finanszírozás</t>
  </si>
  <si>
    <t>IV. Beruházási kiadások</t>
  </si>
  <si>
    <t xml:space="preserve"> -      </t>
  </si>
  <si>
    <t>Működési kiadások összesen:</t>
  </si>
  <si>
    <t>II.Tartalékok</t>
  </si>
  <si>
    <t>III. Pénzeszközátadás egyéb támogatás</t>
  </si>
  <si>
    <t>Pénzeszközátadás egyéb támogatás összesen:</t>
  </si>
  <si>
    <t xml:space="preserve">  - Egyéb tárgyi eszköz beszerzése, létesítése</t>
  </si>
  <si>
    <t>Beruházások Város-és Községgazdálkodás</t>
  </si>
  <si>
    <t>Beruházások összesen:</t>
  </si>
  <si>
    <t>Áht-n belüli megelőlegezések visszafizetés telj.</t>
  </si>
  <si>
    <t>V. Finanszírozási kiadások</t>
  </si>
  <si>
    <t>Költségvetési kiadások összesen:</t>
  </si>
  <si>
    <t>Áht-n belüli megelőlegezések teljesítése</t>
  </si>
  <si>
    <t>Költségvetési bevételek összesen:</t>
  </si>
  <si>
    <t xml:space="preserve"> - Csemeteliget Napközi Otthonos Óvoda</t>
  </si>
  <si>
    <t xml:space="preserve">  - Közös Önkormányzati Hivatal</t>
  </si>
  <si>
    <t>Átengedett központi adók</t>
  </si>
  <si>
    <t>Önkormányzat és intézményei egyéb sajátos bevételei</t>
  </si>
  <si>
    <t>Sajátos és egyéb sajátos  bevételek össz:</t>
  </si>
  <si>
    <t xml:space="preserve">  - Működési célú ktgv-i kiegészítő támogatások</t>
  </si>
  <si>
    <t xml:space="preserve">  - Szociális étkeztetés önkorm. támogatás  </t>
  </si>
  <si>
    <t xml:space="preserve">    - Működési célú pénzeszközátadás Víztársulat /közmunka/</t>
  </si>
  <si>
    <t>Sződliget Nagyközség Önkormányzata által folyósított</t>
  </si>
  <si>
    <t>Ellátottak pénzbeli juttatásai</t>
  </si>
  <si>
    <t>Felsőfokú oktatásban résztvevők pénzb.juttatásai</t>
  </si>
  <si>
    <t xml:space="preserve">  - Egyéb közhatalmi bevételek</t>
  </si>
  <si>
    <t xml:space="preserve">  - Közvetített szolgáltatások</t>
  </si>
  <si>
    <t xml:space="preserve">  - Mini Bölcsőde gyeremekétk.  önkorm.tám.</t>
  </si>
  <si>
    <t xml:space="preserve">     - Napközi Otthonos Óvoda és Mini Bölcsőde</t>
  </si>
  <si>
    <t xml:space="preserve">    - Ellátottak természetbeli és pénzbeli juttatásai</t>
  </si>
  <si>
    <t xml:space="preserve">    - Működési c. pénzeszközátadás orvosi ügyelet, iskola eü.</t>
  </si>
  <si>
    <t xml:space="preserve">    - Működési célú pénzeszközátadás Önkormányzat</t>
  </si>
  <si>
    <t xml:space="preserve">    - Civil szervezetek program támogatása</t>
  </si>
  <si>
    <t xml:space="preserve">Felújítás </t>
  </si>
  <si>
    <t xml:space="preserve">    - Helyi utak felújítása</t>
  </si>
  <si>
    <t>Felújítások összesen: / Önkormányzat</t>
  </si>
  <si>
    <t>Beruházások, felújítások  összesen:</t>
  </si>
  <si>
    <t xml:space="preserve"> Véglegesen átvett pénzeszközök összesen:</t>
  </si>
  <si>
    <t>Önkormányzati vagyonnal való gazdálkodás</t>
  </si>
  <si>
    <t xml:space="preserve">   - Egyéb építmény, épület beszerzése</t>
  </si>
  <si>
    <t xml:space="preserve">   - Beruházási célú előzetesen felszámított áfa</t>
  </si>
  <si>
    <t xml:space="preserve">   - Informatikai eszköz beszerzése</t>
  </si>
  <si>
    <t>Önkorm. és önkorm. hivatalok jogalkotó és  ált. igazgat.tev.</t>
  </si>
  <si>
    <t xml:space="preserve">   - Egyéb tárgyi eszköz bezerzése,létesítése</t>
  </si>
  <si>
    <t>Beruházások Ár-és belvízvédelem</t>
  </si>
  <si>
    <t>Beruházások Család és nővédelem</t>
  </si>
  <si>
    <t xml:space="preserve">    - Felújítási célú előzetesen felszámított áfa</t>
  </si>
  <si>
    <t xml:space="preserve">  - Gyermekétk.  köznevelési intézményekben</t>
  </si>
  <si>
    <t xml:space="preserve">  - Gondozási díj bölcsőde</t>
  </si>
  <si>
    <t xml:space="preserve">  - Talajterhelési díj</t>
  </si>
  <si>
    <t xml:space="preserve">  - Szolgáltatások ellenértéke</t>
  </si>
  <si>
    <t xml:space="preserve">/ helyiségbérlet, temetkezés, terembér/ </t>
  </si>
  <si>
    <t>/MÁV terület üzemeltetés, továbbszámlázott</t>
  </si>
  <si>
    <t>közüzemi díjak orvosi rendelő/</t>
  </si>
  <si>
    <t xml:space="preserve">  - Egyéb bevétel</t>
  </si>
  <si>
    <t xml:space="preserve">  -  Gyermekétkeztetés önkorm. támogatás</t>
  </si>
  <si>
    <t>/iskola, óvoda/</t>
  </si>
  <si>
    <t xml:space="preserve">  - Közfoglalkoztatás támogatása</t>
  </si>
  <si>
    <t xml:space="preserve">  - EU-s programog támogatása</t>
  </si>
  <si>
    <t xml:space="preserve"> - Egyéb fejezeti kezelésű működési támogatás</t>
  </si>
  <si>
    <t>Egyéb pénzbeli és természetbeni gyermekvédelmi támogatások</t>
  </si>
  <si>
    <t>Telepölési támogatások</t>
  </si>
  <si>
    <t>2020. évi eredeti előirányzat</t>
  </si>
  <si>
    <t>2020. évi módosított</t>
  </si>
  <si>
    <t xml:space="preserve">   - Ingatlan vásárlás,  életjáradék  építmény, épület beszerzése</t>
  </si>
  <si>
    <t xml:space="preserve">   - Beléptető rendszer kialakítása hivatal épülete</t>
  </si>
  <si>
    <t xml:space="preserve">   - Bölcsőde pályázati önrész, +2019. évi maradvány</t>
  </si>
  <si>
    <t xml:space="preserve">   - NAS Hálózat adattároló /KÖH</t>
  </si>
  <si>
    <t xml:space="preserve">   - Iskolai tűzivíz tároló kiépítése</t>
  </si>
  <si>
    <t xml:space="preserve">   - Laptop vásárlás /Óvoda</t>
  </si>
  <si>
    <t xml:space="preserve">   - Klíma vásárlás /Óvoda 2. db.</t>
  </si>
  <si>
    <t xml:space="preserve">   - Windows, Offiice szoftver vásárlás /KÖH</t>
  </si>
  <si>
    <t xml:space="preserve">   - Étkezési  szoftver vásárlás /Óvoda étkeztetés</t>
  </si>
  <si>
    <t xml:space="preserve">   - Laptop vásárlás</t>
  </si>
  <si>
    <t>Beruházások Orvosi ügyelet</t>
  </si>
  <si>
    <t xml:space="preserve">  - Egyéb tárgyi eszköz beszerzése, létesítése /klíma</t>
  </si>
  <si>
    <t>Beruházások Óvoda</t>
  </si>
  <si>
    <t xml:space="preserve">Beruházások KÖH </t>
  </si>
  <si>
    <t xml:space="preserve">    - Iskola konyha felújítása</t>
  </si>
  <si>
    <t xml:space="preserve">    - Orvosi rendelő felújítása</t>
  </si>
  <si>
    <t xml:space="preserve">    - Közösségi ház ablakcsere</t>
  </si>
  <si>
    <t xml:space="preserve">    - Ravatalozó felújítása</t>
  </si>
  <si>
    <t>Beruházások Gondozási Központ</t>
  </si>
  <si>
    <t xml:space="preserve">  - Windows szoftver vásárlás</t>
  </si>
  <si>
    <t xml:space="preserve">                                                  szervei  2020 I. félévi bevételei ezer Ft-ban</t>
  </si>
  <si>
    <t>2020.évi eredeti előirányzat</t>
  </si>
  <si>
    <t>2020.évi módosított</t>
  </si>
  <si>
    <t>2020évi eredeti előirányzat</t>
  </si>
  <si>
    <t xml:space="preserve">      Sződliget Nagyközség Önkormányzat és költségvetési szervei 2020. I. félévi  kiadásai ezer Ft-ban    </t>
  </si>
  <si>
    <t xml:space="preserve">                 Sződliget Nagyközség Önkormányzat és költségvetési</t>
  </si>
  <si>
    <t xml:space="preserve">    - Egyéb végleges támogatási kiadás, elvonások, befizetések</t>
  </si>
  <si>
    <t xml:space="preserve">   - Immateriális javak beszerzése</t>
  </si>
  <si>
    <t xml:space="preserve">   - Ingatlanok beszerzése, létesítése</t>
  </si>
  <si>
    <t xml:space="preserve">  </t>
  </si>
  <si>
    <t xml:space="preserve">   - Informaikai eszköz beszerzése</t>
  </si>
  <si>
    <t>Kiemelt állami és önkormányzati rendezvények</t>
  </si>
  <si>
    <t>Fertőző megbetegedések megelőzése,járványügyi ell.</t>
  </si>
  <si>
    <t>Közművelődés-közösségi részv.fejlesztése</t>
  </si>
  <si>
    <t>Közutak üzemeltetése, fenntartása</t>
  </si>
  <si>
    <t>Közvilágítás</t>
  </si>
  <si>
    <t xml:space="preserve">  - Települési önkormányzatok gyermekétk.tám.</t>
  </si>
  <si>
    <t xml:space="preserve">  - Bírság, pótlék</t>
  </si>
  <si>
    <t xml:space="preserve">   - Működési c.háztartásoktól átvett pénzeszköz</t>
  </si>
  <si>
    <t>szociális ellátások  2020. I.félév</t>
  </si>
  <si>
    <t>Egyéb nem intézményi ellátási díjak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</si>
</sst>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0.0"/>
    <numFmt numFmtId="169" formatCode="0.000"/>
    <numFmt numFmtId="170" formatCode="_-* #,##0.000\ _F_t_-;\-* #,##0.000\ _F_t_-;_-* &quot;-&quot;??\ _F_t_-;_-@_-"/>
    <numFmt numFmtId="171" formatCode="_-* #,##0.0000\ _F_t_-;\-* #,##0.0000\ _F_t_-;_-* &quot;-&quot;??\ _F_t_-;_-@_-"/>
  </numFmts>
  <fonts count="58"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  <family val="2"/>
    </font>
    <font>
      <sz val="9"/>
      <name val="Arial CE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10"/>
      <name val="Arial CE"/>
      <family val="0"/>
    </font>
    <font>
      <b/>
      <sz val="9"/>
      <name val="Arial"/>
      <family val="2"/>
    </font>
    <font>
      <sz val="9"/>
      <color indexed="8"/>
      <name val="Arial CE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 CE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4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6" fontId="0" fillId="0" borderId="20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6" fontId="0" fillId="0" borderId="23" xfId="40" applyNumberFormat="1" applyFont="1" applyBorder="1" applyAlignment="1">
      <alignment/>
    </xf>
    <xf numFmtId="166" fontId="0" fillId="0" borderId="24" xfId="4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166" fontId="10" fillId="0" borderId="14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166" fontId="10" fillId="0" borderId="0" xfId="4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0" fillId="0" borderId="0" xfId="4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" fillId="0" borderId="25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15" fillId="0" borderId="0" xfId="0" applyFont="1" applyAlignment="1">
      <alignment/>
    </xf>
    <xf numFmtId="166" fontId="16" fillId="0" borderId="26" xfId="40" applyNumberFormat="1" applyFont="1" applyBorder="1" applyAlignment="1">
      <alignment horizontal="right"/>
    </xf>
    <xf numFmtId="166" fontId="16" fillId="0" borderId="26" xfId="40" applyNumberFormat="1" applyFont="1" applyBorder="1" applyAlignment="1">
      <alignment/>
    </xf>
    <xf numFmtId="166" fontId="16" fillId="0" borderId="26" xfId="40" applyNumberFormat="1" applyFont="1" applyFill="1" applyBorder="1" applyAlignment="1">
      <alignment/>
    </xf>
    <xf numFmtId="166" fontId="1" fillId="0" borderId="0" xfId="40" applyNumberFormat="1" applyFont="1" applyBorder="1" applyAlignment="1">
      <alignment/>
    </xf>
    <xf numFmtId="166" fontId="16" fillId="0" borderId="26" xfId="4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166" fontId="6" fillId="0" borderId="27" xfId="4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4" xfId="0" applyBorder="1" applyAlignment="1">
      <alignment/>
    </xf>
    <xf numFmtId="0" fontId="7" fillId="0" borderId="10" xfId="0" applyFont="1" applyBorder="1" applyAlignment="1">
      <alignment/>
    </xf>
    <xf numFmtId="166" fontId="0" fillId="0" borderId="10" xfId="0" applyNumberFormat="1" applyBorder="1" applyAlignment="1">
      <alignment horizontal="center"/>
    </xf>
    <xf numFmtId="166" fontId="6" fillId="0" borderId="10" xfId="40" applyNumberFormat="1" applyFont="1" applyBorder="1" applyAlignment="1">
      <alignment horizontal="center"/>
    </xf>
    <xf numFmtId="166" fontId="1" fillId="0" borderId="10" xfId="4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166" fontId="0" fillId="0" borderId="10" xfId="4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166" fontId="10" fillId="0" borderId="10" xfId="0" applyNumberFormat="1" applyFont="1" applyBorder="1" applyAlignment="1">
      <alignment horizontal="center"/>
    </xf>
    <xf numFmtId="166" fontId="1" fillId="0" borderId="10" xfId="4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 horizontal="center"/>
    </xf>
    <xf numFmtId="166" fontId="6" fillId="0" borderId="10" xfId="40" applyNumberFormat="1" applyFont="1" applyBorder="1" applyAlignment="1">
      <alignment horizontal="center"/>
    </xf>
    <xf numFmtId="166" fontId="6" fillId="0" borderId="10" xfId="4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66" fontId="4" fillId="0" borderId="10" xfId="4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66" fontId="9" fillId="0" borderId="10" xfId="40" applyNumberFormat="1" applyFont="1" applyBorder="1" applyAlignment="1">
      <alignment horizontal="center"/>
    </xf>
    <xf numFmtId="166" fontId="2" fillId="0" borderId="10" xfId="40" applyNumberFormat="1" applyFont="1" applyBorder="1" applyAlignment="1">
      <alignment horizontal="center"/>
    </xf>
    <xf numFmtId="166" fontId="9" fillId="0" borderId="10" xfId="40" applyNumberFormat="1" applyFont="1" applyBorder="1" applyAlignment="1">
      <alignment/>
    </xf>
    <xf numFmtId="166" fontId="9" fillId="33" borderId="10" xfId="4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6" fontId="14" fillId="0" borderId="10" xfId="0" applyNumberFormat="1" applyFont="1" applyBorder="1" applyAlignment="1">
      <alignment horizontal="center"/>
    </xf>
    <xf numFmtId="166" fontId="2" fillId="0" borderId="10" xfId="40" applyNumberFormat="1" applyFont="1" applyBorder="1" applyAlignment="1">
      <alignment horizontal="center"/>
    </xf>
    <xf numFmtId="166" fontId="9" fillId="0" borderId="10" xfId="4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14" fillId="0" borderId="10" xfId="40" applyNumberFormat="1" applyFont="1" applyBorder="1" applyAlignment="1">
      <alignment horizontal="center"/>
    </xf>
    <xf numFmtId="166" fontId="19" fillId="0" borderId="10" xfId="4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166" fontId="20" fillId="0" borderId="10" xfId="4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40" applyNumberFormat="1" applyFont="1" applyBorder="1" applyAlignment="1">
      <alignment/>
    </xf>
    <xf numFmtId="165" fontId="9" fillId="0" borderId="10" xfId="40" applyFont="1" applyBorder="1" applyAlignment="1">
      <alignment/>
    </xf>
    <xf numFmtId="0" fontId="9" fillId="0" borderId="10" xfId="0" applyFont="1" applyBorder="1" applyAlignment="1">
      <alignment/>
    </xf>
    <xf numFmtId="165" fontId="9" fillId="0" borderId="10" xfId="40" applyFont="1" applyBorder="1" applyAlignment="1">
      <alignment horizontal="center"/>
    </xf>
    <xf numFmtId="165" fontId="2" fillId="0" borderId="10" xfId="40" applyFont="1" applyBorder="1" applyAlignment="1">
      <alignment horizontal="center"/>
    </xf>
    <xf numFmtId="165" fontId="2" fillId="0" borderId="10" xfId="40" applyFont="1" applyBorder="1" applyAlignment="1">
      <alignment/>
    </xf>
    <xf numFmtId="166" fontId="6" fillId="0" borderId="30" xfId="0" applyNumberFormat="1" applyFont="1" applyBorder="1" applyAlignment="1" quotePrefix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65" fontId="6" fillId="0" borderId="10" xfId="40" applyNumberFormat="1" applyFont="1" applyBorder="1" applyAlignment="1">
      <alignment/>
    </xf>
    <xf numFmtId="0" fontId="5" fillId="0" borderId="28" xfId="0" applyFont="1" applyBorder="1" applyAlignment="1">
      <alignment/>
    </xf>
    <xf numFmtId="0" fontId="1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6" fontId="4" fillId="0" borderId="32" xfId="0" applyNumberFormat="1" applyFont="1" applyBorder="1" applyAlignment="1">
      <alignment horizontal="center" wrapText="1"/>
    </xf>
    <xf numFmtId="166" fontId="6" fillId="0" borderId="29" xfId="40" applyNumberFormat="1" applyFont="1" applyBorder="1" applyAlignment="1">
      <alignment/>
    </xf>
    <xf numFmtId="166" fontId="1" fillId="0" borderId="31" xfId="40" applyNumberFormat="1" applyFont="1" applyBorder="1" applyAlignment="1">
      <alignment/>
    </xf>
    <xf numFmtId="166" fontId="1" fillId="0" borderId="25" xfId="40" applyNumberFormat="1" applyFont="1" applyBorder="1" applyAlignment="1">
      <alignment/>
    </xf>
    <xf numFmtId="166" fontId="7" fillId="0" borderId="31" xfId="40" applyNumberFormat="1" applyFont="1" applyBorder="1" applyAlignment="1">
      <alignment/>
    </xf>
    <xf numFmtId="166" fontId="1" fillId="0" borderId="25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29" xfId="40" applyNumberFormat="1" applyFont="1" applyBorder="1" applyAlignment="1">
      <alignment/>
    </xf>
    <xf numFmtId="0" fontId="1" fillId="0" borderId="29" xfId="0" applyFont="1" applyBorder="1" applyAlignment="1">
      <alignment/>
    </xf>
    <xf numFmtId="166" fontId="6" fillId="0" borderId="25" xfId="40" applyNumberFormat="1" applyFont="1" applyBorder="1" applyAlignment="1">
      <alignment/>
    </xf>
    <xf numFmtId="166" fontId="7" fillId="0" borderId="31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32" xfId="40" applyNumberFormat="1" applyFont="1" applyBorder="1" applyAlignment="1">
      <alignment/>
    </xf>
    <xf numFmtId="0" fontId="5" fillId="0" borderId="32" xfId="0" applyFont="1" applyBorder="1" applyAlignment="1">
      <alignment/>
    </xf>
    <xf numFmtId="166" fontId="6" fillId="33" borderId="10" xfId="40" applyNumberFormat="1" applyFont="1" applyFill="1" applyBorder="1" applyAlignment="1">
      <alignment/>
    </xf>
    <xf numFmtId="166" fontId="6" fillId="33" borderId="29" xfId="40" applyNumberFormat="1" applyFont="1" applyFill="1" applyBorder="1" applyAlignment="1">
      <alignment/>
    </xf>
    <xf numFmtId="166" fontId="8" fillId="33" borderId="10" xfId="40" applyNumberFormat="1" applyFont="1" applyFill="1" applyBorder="1" applyAlignment="1">
      <alignment/>
    </xf>
    <xf numFmtId="166" fontId="7" fillId="0" borderId="25" xfId="40" applyNumberFormat="1" applyFont="1" applyBorder="1" applyAlignment="1">
      <alignment/>
    </xf>
    <xf numFmtId="166" fontId="7" fillId="0" borderId="10" xfId="40" applyNumberFormat="1" applyFont="1" applyBorder="1" applyAlignment="1">
      <alignment/>
    </xf>
    <xf numFmtId="0" fontId="4" fillId="0" borderId="25" xfId="0" applyFont="1" applyBorder="1" applyAlignment="1">
      <alignment/>
    </xf>
    <xf numFmtId="2" fontId="1" fillId="0" borderId="10" xfId="0" applyNumberFormat="1" applyFont="1" applyBorder="1" applyAlignment="1">
      <alignment/>
    </xf>
    <xf numFmtId="165" fontId="1" fillId="0" borderId="10" xfId="40" applyNumberFormat="1" applyFont="1" applyBorder="1" applyAlignment="1">
      <alignment/>
    </xf>
    <xf numFmtId="165" fontId="1" fillId="0" borderId="29" xfId="40" applyNumberFormat="1" applyFont="1" applyBorder="1" applyAlignment="1">
      <alignment/>
    </xf>
    <xf numFmtId="165" fontId="1" fillId="0" borderId="31" xfId="40" applyNumberFormat="1" applyFont="1" applyBorder="1" applyAlignment="1">
      <alignment/>
    </xf>
    <xf numFmtId="165" fontId="1" fillId="0" borderId="25" xfId="4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/>
    </xf>
    <xf numFmtId="165" fontId="18" fillId="0" borderId="29" xfId="40" applyNumberFormat="1" applyFont="1" applyBorder="1" applyAlignment="1">
      <alignment/>
    </xf>
    <xf numFmtId="165" fontId="1" fillId="0" borderId="32" xfId="4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65" fontId="4" fillId="0" borderId="10" xfId="40" applyNumberFormat="1" applyFont="1" applyBorder="1" applyAlignment="1">
      <alignment/>
    </xf>
    <xf numFmtId="0" fontId="0" fillId="0" borderId="10" xfId="0" applyBorder="1" applyAlignment="1">
      <alignment/>
    </xf>
    <xf numFmtId="166" fontId="6" fillId="0" borderId="10" xfId="40" applyNumberFormat="1" applyFont="1" applyBorder="1" applyAlignment="1">
      <alignment/>
    </xf>
    <xf numFmtId="165" fontId="6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wrapText="1"/>
    </xf>
    <xf numFmtId="166" fontId="1" fillId="0" borderId="10" xfId="40" applyNumberFormat="1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166" fontId="9" fillId="0" borderId="10" xfId="4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166" fontId="0" fillId="0" borderId="10" xfId="40" applyNumberFormat="1" applyFont="1" applyBorder="1" applyAlignment="1">
      <alignment/>
    </xf>
    <xf numFmtId="166" fontId="5" fillId="0" borderId="10" xfId="40" applyNumberFormat="1" applyFont="1" applyBorder="1" applyAlignment="1">
      <alignment/>
    </xf>
    <xf numFmtId="0" fontId="4" fillId="0" borderId="10" xfId="0" applyFont="1" applyBorder="1" applyAlignment="1">
      <alignment/>
    </xf>
    <xf numFmtId="166" fontId="4" fillId="0" borderId="10" xfId="40" applyNumberFormat="1" applyFont="1" applyBorder="1" applyAlignment="1">
      <alignment/>
    </xf>
    <xf numFmtId="166" fontId="5" fillId="0" borderId="10" xfId="40" applyNumberFormat="1" applyFont="1" applyBorder="1" applyAlignment="1">
      <alignment/>
    </xf>
    <xf numFmtId="166" fontId="56" fillId="0" borderId="10" xfId="4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</xdr:col>
      <xdr:colOff>333375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92">
      <selection activeCell="A43" sqref="A43:IV43"/>
    </sheetView>
  </sheetViews>
  <sheetFormatPr defaultColWidth="9.140625" defaultRowHeight="12.75"/>
  <cols>
    <col min="1" max="1" width="39.28125" style="0" customWidth="1"/>
    <col min="2" max="2" width="12.7109375" style="0" hidden="1" customWidth="1"/>
    <col min="3" max="3" width="11.28125" style="0" customWidth="1"/>
    <col min="4" max="4" width="13.00390625" style="0" customWidth="1"/>
    <col min="5" max="5" width="12.7109375" style="0" customWidth="1"/>
    <col min="6" max="6" width="11.7109375" style="0" customWidth="1"/>
  </cols>
  <sheetData>
    <row r="1" spans="1:6" ht="12.75">
      <c r="A1" s="192" t="s">
        <v>151</v>
      </c>
      <c r="B1" s="193"/>
      <c r="C1" s="193"/>
      <c r="D1" s="193"/>
      <c r="E1" s="193"/>
      <c r="F1" s="1" t="s">
        <v>0</v>
      </c>
    </row>
    <row r="2" spans="1:7" ht="12.75">
      <c r="A2" s="194" t="s">
        <v>146</v>
      </c>
      <c r="B2" s="195"/>
      <c r="C2" s="195"/>
      <c r="D2" s="195"/>
      <c r="E2" s="195"/>
      <c r="F2" s="195"/>
      <c r="G2" s="2"/>
    </row>
    <row r="3" spans="1:6" s="4" customFormat="1" ht="12.75">
      <c r="A3" s="3" t="s">
        <v>1</v>
      </c>
      <c r="B3" s="3"/>
      <c r="C3" s="3"/>
      <c r="D3" s="3"/>
      <c r="E3" s="3"/>
      <c r="F3" s="3"/>
    </row>
    <row r="4" spans="1:9" ht="16.5" customHeight="1">
      <c r="A4" s="196" t="s">
        <v>2</v>
      </c>
      <c r="B4" s="80"/>
      <c r="C4" s="198" t="s">
        <v>147</v>
      </c>
      <c r="D4" s="198" t="s">
        <v>148</v>
      </c>
      <c r="E4" s="200" t="s">
        <v>3</v>
      </c>
      <c r="F4" s="200" t="s">
        <v>4</v>
      </c>
      <c r="G4" s="5"/>
      <c r="H4" s="5"/>
      <c r="I4" s="4"/>
    </row>
    <row r="5" spans="1:9" ht="17.25" customHeight="1" thickBot="1">
      <c r="A5" s="197"/>
      <c r="B5" s="81"/>
      <c r="C5" s="199"/>
      <c r="D5" s="199"/>
      <c r="E5" s="197"/>
      <c r="F5" s="197"/>
      <c r="G5" s="4"/>
      <c r="H5" s="4"/>
      <c r="I5" s="4"/>
    </row>
    <row r="6" spans="1:9" ht="14.25">
      <c r="A6" s="79" t="s">
        <v>5</v>
      </c>
      <c r="B6" s="135"/>
      <c r="C6" s="140"/>
      <c r="D6" s="153"/>
      <c r="E6" s="153"/>
      <c r="F6" s="159"/>
      <c r="G6" s="4"/>
      <c r="H6" s="4"/>
      <c r="I6" s="4"/>
    </row>
    <row r="7" spans="1:9" s="7" customFormat="1" ht="12.75">
      <c r="A7" s="52" t="s">
        <v>54</v>
      </c>
      <c r="B7" s="82"/>
      <c r="C7" s="8"/>
      <c r="D7" s="8"/>
      <c r="E7" s="8"/>
      <c r="F7" s="160"/>
      <c r="G7" s="6"/>
      <c r="H7" s="6"/>
      <c r="I7" s="6"/>
    </row>
    <row r="8" spans="1:9" s="7" customFormat="1" ht="12.75">
      <c r="A8" s="52"/>
      <c r="B8" s="82"/>
      <c r="C8" s="8"/>
      <c r="D8" s="8"/>
      <c r="E8" s="8"/>
      <c r="F8" s="160"/>
      <c r="G8" s="6"/>
      <c r="H8" s="6"/>
      <c r="I8" s="6"/>
    </row>
    <row r="9" spans="1:9" s="7" customFormat="1" ht="12.75">
      <c r="A9" s="8" t="s">
        <v>109</v>
      </c>
      <c r="B9" s="82"/>
      <c r="C9" s="101">
        <v>22810</v>
      </c>
      <c r="D9" s="101">
        <v>22810</v>
      </c>
      <c r="E9" s="154">
        <v>7130</v>
      </c>
      <c r="F9" s="161">
        <f aca="true" t="shared" si="0" ref="F9:F14">SUM(E9)/D9*100</f>
        <v>31.258220078912757</v>
      </c>
      <c r="G9" s="6"/>
      <c r="H9" s="6"/>
      <c r="I9" s="6"/>
    </row>
    <row r="10" spans="1:9" s="7" customFormat="1" ht="12.75">
      <c r="A10" s="8" t="s">
        <v>110</v>
      </c>
      <c r="B10" s="82"/>
      <c r="C10" s="101">
        <v>1608</v>
      </c>
      <c r="D10" s="101">
        <v>1608</v>
      </c>
      <c r="E10" s="154">
        <v>321</v>
      </c>
      <c r="F10" s="161">
        <f t="shared" si="0"/>
        <v>19.962686567164177</v>
      </c>
      <c r="G10" s="6"/>
      <c r="H10" s="6"/>
      <c r="I10" s="6"/>
    </row>
    <row r="11" spans="1:9" s="7" customFormat="1" ht="12.75">
      <c r="A11" s="59" t="s">
        <v>42</v>
      </c>
      <c r="B11" s="82"/>
      <c r="C11" s="101">
        <v>4454</v>
      </c>
      <c r="D11" s="101">
        <v>4454</v>
      </c>
      <c r="E11" s="154">
        <v>2697</v>
      </c>
      <c r="F11" s="161">
        <f t="shared" si="0"/>
        <v>60.552312528064654</v>
      </c>
      <c r="G11" s="6"/>
      <c r="H11" s="6"/>
      <c r="I11" s="6"/>
    </row>
    <row r="12" spans="1:9" s="7" customFormat="1" ht="12.75">
      <c r="A12" s="8" t="s">
        <v>6</v>
      </c>
      <c r="B12" s="82"/>
      <c r="C12" s="101">
        <v>3288</v>
      </c>
      <c r="D12" s="101">
        <v>3288</v>
      </c>
      <c r="E12" s="154">
        <v>1465</v>
      </c>
      <c r="F12" s="161">
        <f t="shared" si="0"/>
        <v>44.55596107055961</v>
      </c>
      <c r="G12" s="6"/>
      <c r="H12" s="6"/>
      <c r="I12" s="6"/>
    </row>
    <row r="13" spans="1:9" s="7" customFormat="1" ht="13.5" thickBot="1">
      <c r="A13" s="83"/>
      <c r="B13" s="82"/>
      <c r="C13" s="141"/>
      <c r="D13" s="141"/>
      <c r="E13" s="155"/>
      <c r="F13" s="161"/>
      <c r="G13" s="6"/>
      <c r="H13" s="6"/>
      <c r="I13" s="6"/>
    </row>
    <row r="14" spans="1:9" s="7" customFormat="1" ht="13.5" thickBot="1">
      <c r="A14" s="136" t="s">
        <v>53</v>
      </c>
      <c r="B14" s="82"/>
      <c r="C14" s="142">
        <f>SUM(C9:C12)</f>
        <v>32160</v>
      </c>
      <c r="D14" s="142">
        <f>SUM(D9:D12)</f>
        <v>32160</v>
      </c>
      <c r="E14" s="142">
        <f>SUM(E9:E12)</f>
        <v>11613</v>
      </c>
      <c r="F14" s="161">
        <f t="shared" si="0"/>
        <v>36.110074626865675</v>
      </c>
      <c r="G14" s="6"/>
      <c r="H14" s="6"/>
      <c r="I14" s="6"/>
    </row>
    <row r="15" spans="1:9" s="7" customFormat="1" ht="12.75">
      <c r="A15" s="69"/>
      <c r="B15" s="82"/>
      <c r="C15" s="143"/>
      <c r="D15" s="143"/>
      <c r="E15" s="143"/>
      <c r="F15" s="161"/>
      <c r="G15" s="6"/>
      <c r="H15" s="6"/>
      <c r="I15" s="6"/>
    </row>
    <row r="16" spans="1:9" s="7" customFormat="1" ht="12.75">
      <c r="A16" s="52" t="s">
        <v>43</v>
      </c>
      <c r="B16" s="82"/>
      <c r="C16" s="8"/>
      <c r="D16" s="8"/>
      <c r="E16" s="8"/>
      <c r="F16" s="161"/>
      <c r="G16" s="6"/>
      <c r="H16" s="6"/>
      <c r="I16" s="6"/>
    </row>
    <row r="17" spans="1:9" s="7" customFormat="1" ht="12.75">
      <c r="A17" s="52"/>
      <c r="B17" s="82"/>
      <c r="C17" s="8"/>
      <c r="D17" s="8"/>
      <c r="E17" s="8"/>
      <c r="F17" s="161"/>
      <c r="G17" s="6"/>
      <c r="H17" s="6"/>
      <c r="I17" s="6"/>
    </row>
    <row r="18" spans="1:9" s="10" customFormat="1" ht="12.75">
      <c r="A18" s="60" t="s">
        <v>7</v>
      </c>
      <c r="B18" s="80"/>
      <c r="C18" s="9"/>
      <c r="D18" s="9"/>
      <c r="E18" s="9"/>
      <c r="F18" s="161"/>
      <c r="G18" s="5"/>
      <c r="H18" s="5"/>
      <c r="I18" s="5"/>
    </row>
    <row r="19" spans="1:9" s="10" customFormat="1" ht="12.75">
      <c r="A19" s="60"/>
      <c r="B19" s="80"/>
      <c r="C19" s="9"/>
      <c r="D19" s="9"/>
      <c r="E19" s="9"/>
      <c r="F19" s="161"/>
      <c r="G19" s="5"/>
      <c r="H19" s="5"/>
      <c r="I19" s="5"/>
    </row>
    <row r="20" spans="1:9" s="7" customFormat="1" ht="12.75">
      <c r="A20" s="8" t="s">
        <v>8</v>
      </c>
      <c r="B20" s="82"/>
      <c r="C20" s="101">
        <v>30500</v>
      </c>
      <c r="D20" s="101">
        <v>30500</v>
      </c>
      <c r="E20" s="154">
        <v>16224</v>
      </c>
      <c r="F20" s="161">
        <f aca="true" t="shared" si="1" ref="F20:F25">SUM(E20)/D20*100</f>
        <v>53.19344262295081</v>
      </c>
      <c r="G20" s="6"/>
      <c r="H20" s="6"/>
      <c r="I20" s="6"/>
    </row>
    <row r="21" spans="1:9" s="7" customFormat="1" ht="12.75">
      <c r="A21" s="8" t="s">
        <v>9</v>
      </c>
      <c r="B21" s="82"/>
      <c r="C21" s="101">
        <v>74000</v>
      </c>
      <c r="D21" s="101">
        <v>74000</v>
      </c>
      <c r="E21" s="154">
        <v>30854</v>
      </c>
      <c r="F21" s="161">
        <f t="shared" si="1"/>
        <v>41.6945945945946</v>
      </c>
      <c r="G21" s="6"/>
      <c r="H21" s="6"/>
      <c r="I21" s="6"/>
    </row>
    <row r="22" spans="1:9" s="7" customFormat="1" ht="12.75">
      <c r="A22" s="8" t="s">
        <v>87</v>
      </c>
      <c r="B22" s="82"/>
      <c r="C22" s="101">
        <v>250</v>
      </c>
      <c r="D22" s="101">
        <v>250</v>
      </c>
      <c r="E22" s="156">
        <v>210</v>
      </c>
      <c r="F22" s="161">
        <f t="shared" si="1"/>
        <v>84</v>
      </c>
      <c r="G22" s="6"/>
      <c r="H22" s="6"/>
      <c r="I22" s="6"/>
    </row>
    <row r="23" spans="1:9" s="7" customFormat="1" ht="12.75">
      <c r="A23" s="8" t="s">
        <v>163</v>
      </c>
      <c r="B23" s="82"/>
      <c r="C23" s="101">
        <v>500</v>
      </c>
      <c r="D23" s="101">
        <v>500</v>
      </c>
      <c r="E23" s="154">
        <v>7</v>
      </c>
      <c r="F23" s="161"/>
      <c r="G23" s="6"/>
      <c r="H23" s="6"/>
      <c r="I23" s="6"/>
    </row>
    <row r="24" spans="1:9" s="7" customFormat="1" ht="13.5" thickBot="1">
      <c r="A24" s="8" t="s">
        <v>111</v>
      </c>
      <c r="B24" s="82"/>
      <c r="C24" s="141"/>
      <c r="D24" s="141"/>
      <c r="E24" s="155">
        <v>184</v>
      </c>
      <c r="F24" s="162"/>
      <c r="G24" s="6"/>
      <c r="H24" s="6"/>
      <c r="I24" s="6"/>
    </row>
    <row r="25" spans="1:9" s="7" customFormat="1" ht="13.5" thickBot="1">
      <c r="A25" s="137" t="s">
        <v>55</v>
      </c>
      <c r="B25" s="82"/>
      <c r="C25" s="144">
        <f>SUM(C20:C24)</f>
        <v>105250</v>
      </c>
      <c r="D25" s="144">
        <f>SUM(D20:D24)</f>
        <v>105250</v>
      </c>
      <c r="E25" s="144">
        <f>SUM(E20:E24)</f>
        <v>47479</v>
      </c>
      <c r="F25" s="163">
        <f t="shared" si="1"/>
        <v>45.110688836104515</v>
      </c>
      <c r="G25" s="6"/>
      <c r="H25" s="6"/>
      <c r="I25" s="6"/>
    </row>
    <row r="26" spans="1:9" s="7" customFormat="1" ht="14.25" customHeight="1">
      <c r="A26" s="84" t="s">
        <v>78</v>
      </c>
      <c r="B26" s="82"/>
      <c r="C26" s="145"/>
      <c r="D26" s="145"/>
      <c r="E26" s="157"/>
      <c r="F26" s="164"/>
      <c r="G26" s="6"/>
      <c r="H26" s="6"/>
      <c r="I26" s="6"/>
    </row>
    <row r="27" spans="1:9" s="7" customFormat="1" ht="12" customHeight="1">
      <c r="A27" s="8" t="s">
        <v>10</v>
      </c>
      <c r="B27" s="82"/>
      <c r="C27" s="146">
        <v>18000</v>
      </c>
      <c r="D27" s="146">
        <v>18000</v>
      </c>
      <c r="E27" s="158">
        <v>0</v>
      </c>
      <c r="F27" s="161">
        <f>SUM(E27)/D27*100</f>
        <v>0</v>
      </c>
      <c r="G27" s="6"/>
      <c r="H27" s="6"/>
      <c r="I27" s="6"/>
    </row>
    <row r="28" spans="1:9" s="7" customFormat="1" ht="11.25" customHeight="1">
      <c r="A28" s="8"/>
      <c r="B28" s="82"/>
      <c r="C28" s="147"/>
      <c r="D28" s="146"/>
      <c r="E28" s="158"/>
      <c r="F28" s="161"/>
      <c r="G28" s="6"/>
      <c r="H28" s="6"/>
      <c r="I28" s="6"/>
    </row>
    <row r="29" spans="1:9" s="10" customFormat="1" ht="12.75">
      <c r="A29" s="190" t="s">
        <v>79</v>
      </c>
      <c r="B29" s="80"/>
      <c r="C29" s="148"/>
      <c r="D29" s="148"/>
      <c r="E29" s="148"/>
      <c r="F29" s="165"/>
      <c r="G29" s="6"/>
      <c r="H29" s="5"/>
      <c r="I29" s="5"/>
    </row>
    <row r="30" spans="1:9" s="10" customFormat="1" ht="12.75">
      <c r="A30" s="191"/>
      <c r="B30" s="80"/>
      <c r="C30" s="69"/>
      <c r="D30" s="69"/>
      <c r="E30" s="69"/>
      <c r="F30" s="166"/>
      <c r="G30" s="6"/>
      <c r="H30" s="5"/>
      <c r="I30" s="5"/>
    </row>
    <row r="31" spans="1:9" s="7" customFormat="1" ht="12.75">
      <c r="A31" s="8" t="s">
        <v>112</v>
      </c>
      <c r="B31" s="82"/>
      <c r="C31" s="149">
        <v>13104</v>
      </c>
      <c r="D31" s="101">
        <v>10385</v>
      </c>
      <c r="E31" s="154">
        <v>5132</v>
      </c>
      <c r="F31" s="161">
        <f>SUM(E31)/D31*100</f>
        <v>49.4174289841117</v>
      </c>
      <c r="G31" s="6"/>
      <c r="H31" s="6"/>
      <c r="I31" s="6"/>
    </row>
    <row r="32" spans="1:9" s="7" customFormat="1" ht="12.75">
      <c r="A32" s="8" t="s">
        <v>113</v>
      </c>
      <c r="B32" s="82"/>
      <c r="C32" s="101"/>
      <c r="D32" s="101"/>
      <c r="E32" s="154"/>
      <c r="F32" s="161"/>
      <c r="G32" s="6"/>
      <c r="H32" s="6"/>
      <c r="I32" s="6"/>
    </row>
    <row r="33" spans="1:9" s="7" customFormat="1" ht="12.75">
      <c r="A33" s="8"/>
      <c r="B33" s="82"/>
      <c r="C33" s="101"/>
      <c r="D33" s="101"/>
      <c r="E33" s="154"/>
      <c r="F33" s="161"/>
      <c r="G33" s="6"/>
      <c r="H33" s="6"/>
      <c r="I33" s="6"/>
    </row>
    <row r="34" spans="1:9" s="7" customFormat="1" ht="12.75">
      <c r="A34" s="8" t="s">
        <v>88</v>
      </c>
      <c r="B34" s="82"/>
      <c r="C34" s="101"/>
      <c r="D34" s="101">
        <v>2734</v>
      </c>
      <c r="E34" s="154">
        <v>1806</v>
      </c>
      <c r="F34" s="161">
        <f>SUM(E34)/D34*100</f>
        <v>66.05705925384052</v>
      </c>
      <c r="G34" s="6"/>
      <c r="H34" s="6"/>
      <c r="I34" s="6"/>
    </row>
    <row r="35" spans="1:9" s="7" customFormat="1" ht="12.75">
      <c r="A35" s="8" t="s">
        <v>114</v>
      </c>
      <c r="B35" s="82"/>
      <c r="C35" s="101"/>
      <c r="D35" s="101"/>
      <c r="E35" s="154"/>
      <c r="F35" s="161"/>
      <c r="G35" s="6"/>
      <c r="H35" s="6"/>
      <c r="I35" s="6"/>
    </row>
    <row r="36" spans="1:9" s="7" customFormat="1" ht="12.75">
      <c r="A36" s="8" t="s">
        <v>115</v>
      </c>
      <c r="B36" s="82"/>
      <c r="C36" s="101"/>
      <c r="D36" s="101"/>
      <c r="E36" s="154"/>
      <c r="F36" s="161"/>
      <c r="G36" s="6"/>
      <c r="H36" s="6"/>
      <c r="I36" s="6"/>
    </row>
    <row r="37" spans="1:6" s="6" customFormat="1" ht="12.75">
      <c r="A37" s="8" t="s">
        <v>116</v>
      </c>
      <c r="B37" s="82"/>
      <c r="C37" s="101"/>
      <c r="D37" s="101">
        <v>0</v>
      </c>
      <c r="E37" s="154">
        <v>0</v>
      </c>
      <c r="F37" s="161">
        <v>0</v>
      </c>
    </row>
    <row r="38" spans="1:6" s="6" customFormat="1" ht="13.5" thickBot="1">
      <c r="A38" s="83"/>
      <c r="B38" s="82"/>
      <c r="C38" s="141"/>
      <c r="D38" s="141"/>
      <c r="E38" s="155"/>
      <c r="F38" s="167"/>
    </row>
    <row r="39" spans="1:6" s="6" customFormat="1" ht="13.5" thickBot="1">
      <c r="A39" s="138" t="s">
        <v>80</v>
      </c>
      <c r="B39" s="82"/>
      <c r="C39" s="150">
        <f>SUM(C31:C38)</f>
        <v>13104</v>
      </c>
      <c r="D39" s="150">
        <f>SUM(D31:D38)</f>
        <v>13119</v>
      </c>
      <c r="E39" s="150">
        <f>SUM(E31:E38)</f>
        <v>6938</v>
      </c>
      <c r="F39" s="163">
        <f>SUM(E39)/D39*100</f>
        <v>52.88512843966766</v>
      </c>
    </row>
    <row r="40" spans="1:11" s="10" customFormat="1" ht="16.5" customHeight="1">
      <c r="A40" s="69" t="s">
        <v>11</v>
      </c>
      <c r="B40" s="80"/>
      <c r="C40" s="143">
        <f>SUM(C39,C27,C25,C14)</f>
        <v>168514</v>
      </c>
      <c r="D40" s="143">
        <f>SUM(D39,D27,D25,D14)</f>
        <v>168529</v>
      </c>
      <c r="E40" s="143">
        <f>SUM(E39,E27,E25,E14)</f>
        <v>66030</v>
      </c>
      <c r="F40" s="164">
        <f>SUM(E40)/D40*100</f>
        <v>39.18020044028031</v>
      </c>
      <c r="G40" s="4"/>
      <c r="H40" s="5"/>
      <c r="I40" s="5"/>
      <c r="K40" s="11" t="s">
        <v>12</v>
      </c>
    </row>
    <row r="41" spans="1:11" s="10" customFormat="1" ht="16.5" customHeight="1">
      <c r="A41" s="9"/>
      <c r="B41" s="80"/>
      <c r="C41" s="151"/>
      <c r="D41" s="151"/>
      <c r="E41" s="151"/>
      <c r="F41" s="161"/>
      <c r="G41" s="4"/>
      <c r="H41" s="5"/>
      <c r="I41" s="5"/>
      <c r="K41" s="11"/>
    </row>
    <row r="42" spans="1:9" s="7" customFormat="1" ht="12.75">
      <c r="A42" s="9" t="s">
        <v>13</v>
      </c>
      <c r="B42" s="82"/>
      <c r="C42" s="8"/>
      <c r="D42" s="8"/>
      <c r="E42" s="8"/>
      <c r="F42" s="161"/>
      <c r="G42" s="6"/>
      <c r="H42" s="6"/>
      <c r="I42" s="6"/>
    </row>
    <row r="43" spans="1:9" s="7" customFormat="1" ht="12.75">
      <c r="A43" s="60"/>
      <c r="B43" s="82"/>
      <c r="C43" s="8"/>
      <c r="D43" s="8"/>
      <c r="E43" s="8"/>
      <c r="F43" s="161"/>
      <c r="G43" s="6"/>
      <c r="H43" s="6"/>
      <c r="I43" s="6"/>
    </row>
    <row r="44" spans="1:9" s="7" customFormat="1" ht="12.75">
      <c r="A44" s="52" t="s">
        <v>52</v>
      </c>
      <c r="B44" s="82"/>
      <c r="C44" s="8"/>
      <c r="D44" s="8"/>
      <c r="E44" s="8"/>
      <c r="F44" s="161"/>
      <c r="G44" s="6"/>
      <c r="H44" s="6"/>
      <c r="I44" s="6"/>
    </row>
    <row r="45" spans="1:9" s="7" customFormat="1" ht="12.75">
      <c r="A45" s="8" t="s">
        <v>44</v>
      </c>
      <c r="B45" s="82"/>
      <c r="C45" s="101">
        <v>109012</v>
      </c>
      <c r="D45" s="101">
        <v>130556</v>
      </c>
      <c r="E45" s="154">
        <v>67996</v>
      </c>
      <c r="F45" s="161">
        <f aca="true" t="shared" si="2" ref="F45:F52">SUM(E45)/D45*100</f>
        <v>52.08186525322467</v>
      </c>
      <c r="G45" s="6"/>
      <c r="H45" s="6"/>
      <c r="I45" s="6"/>
    </row>
    <row r="46" spans="1:9" s="7" customFormat="1" ht="12.75">
      <c r="A46" s="8" t="s">
        <v>57</v>
      </c>
      <c r="B46" s="82"/>
      <c r="C46" s="101">
        <v>108774</v>
      </c>
      <c r="D46" s="101">
        <v>108774</v>
      </c>
      <c r="E46" s="154">
        <v>56562</v>
      </c>
      <c r="F46" s="161">
        <f t="shared" si="2"/>
        <v>51.99955871807601</v>
      </c>
      <c r="G46" s="6"/>
      <c r="H46" s="6"/>
      <c r="I46" s="6"/>
    </row>
    <row r="47" spans="1:9" s="7" customFormat="1" ht="12.75">
      <c r="A47" s="8" t="s">
        <v>58</v>
      </c>
      <c r="B47" s="82"/>
      <c r="C47" s="101">
        <v>34420</v>
      </c>
      <c r="D47" s="101">
        <v>35333</v>
      </c>
      <c r="E47" s="154">
        <v>19068</v>
      </c>
      <c r="F47" s="161">
        <f t="shared" si="2"/>
        <v>53.9665468542156</v>
      </c>
      <c r="G47" s="6"/>
      <c r="H47" s="6"/>
      <c r="I47" s="6"/>
    </row>
    <row r="48" spans="1:9" s="7" customFormat="1" ht="12.75">
      <c r="A48" s="8" t="s">
        <v>162</v>
      </c>
      <c r="B48" s="82"/>
      <c r="C48" s="101">
        <v>46463</v>
      </c>
      <c r="D48" s="101">
        <v>46463</v>
      </c>
      <c r="E48" s="154">
        <v>24161</v>
      </c>
      <c r="F48" s="161">
        <f t="shared" si="2"/>
        <v>52.00051654004262</v>
      </c>
      <c r="G48" s="6"/>
      <c r="H48" s="6"/>
      <c r="I48" s="6"/>
    </row>
    <row r="49" spans="1:10" s="7" customFormat="1" ht="12.75">
      <c r="A49" s="8" t="s">
        <v>59</v>
      </c>
      <c r="B49" s="82"/>
      <c r="C49" s="101">
        <v>5774</v>
      </c>
      <c r="D49" s="101">
        <v>5958</v>
      </c>
      <c r="E49" s="154">
        <v>3187</v>
      </c>
      <c r="F49" s="161">
        <f t="shared" si="2"/>
        <v>53.49110439744881</v>
      </c>
      <c r="G49" s="6"/>
      <c r="H49" s="6"/>
      <c r="I49" s="6"/>
      <c r="J49" s="12"/>
    </row>
    <row r="50" spans="1:10" s="7" customFormat="1" ht="12.75">
      <c r="A50" s="8" t="s">
        <v>81</v>
      </c>
      <c r="B50" s="82"/>
      <c r="C50" s="101">
        <v>0</v>
      </c>
      <c r="D50" s="101">
        <v>0</v>
      </c>
      <c r="E50" s="154">
        <v>0</v>
      </c>
      <c r="F50" s="161">
        <v>0</v>
      </c>
      <c r="G50" s="6"/>
      <c r="H50" s="6"/>
      <c r="I50" s="6"/>
      <c r="J50" s="12"/>
    </row>
    <row r="51" spans="1:10" s="7" customFormat="1" ht="13.5" thickBot="1">
      <c r="A51" s="83"/>
      <c r="B51" s="82"/>
      <c r="C51" s="141"/>
      <c r="D51" s="141"/>
      <c r="E51" s="155"/>
      <c r="F51" s="162"/>
      <c r="G51" s="6"/>
      <c r="H51" s="6"/>
      <c r="I51" s="6"/>
      <c r="J51" s="12"/>
    </row>
    <row r="52" spans="1:9" s="10" customFormat="1" ht="12.75">
      <c r="A52" s="139" t="s">
        <v>14</v>
      </c>
      <c r="B52" s="80"/>
      <c r="C52" s="152">
        <f>SUM(C45:C51)</f>
        <v>304443</v>
      </c>
      <c r="D52" s="152">
        <f>SUM(D45:D51)</f>
        <v>327084</v>
      </c>
      <c r="E52" s="152">
        <f>SUM(E45:E51)</f>
        <v>170974</v>
      </c>
      <c r="F52" s="168">
        <f t="shared" si="2"/>
        <v>52.27219919042203</v>
      </c>
      <c r="G52" s="6"/>
      <c r="H52" s="5"/>
      <c r="I52" s="5"/>
    </row>
    <row r="53" spans="1:9" s="10" customFormat="1" ht="12.75">
      <c r="A53" s="13"/>
      <c r="B53" s="5"/>
      <c r="C53" s="75"/>
      <c r="D53" s="75"/>
      <c r="E53" s="75"/>
      <c r="F53" s="14"/>
      <c r="G53" s="6"/>
      <c r="H53" s="5"/>
      <c r="I53" s="5"/>
    </row>
    <row r="54" spans="1:9" s="10" customFormat="1" ht="12.75">
      <c r="A54" s="13"/>
      <c r="B54" s="5"/>
      <c r="C54" s="75"/>
      <c r="D54" s="75"/>
      <c r="E54" s="75"/>
      <c r="F54" s="14"/>
      <c r="G54" s="6"/>
      <c r="H54" s="5"/>
      <c r="I54" s="5"/>
    </row>
    <row r="55" spans="1:9" s="10" customFormat="1" ht="12.75">
      <c r="A55" s="13"/>
      <c r="B55" s="5"/>
      <c r="C55" s="75"/>
      <c r="D55" s="75"/>
      <c r="E55" s="75"/>
      <c r="F55" s="14"/>
      <c r="G55" s="6"/>
      <c r="H55" s="5"/>
      <c r="I55" s="5"/>
    </row>
    <row r="56" spans="1:9" s="10" customFormat="1" ht="12.75">
      <c r="A56" s="13"/>
      <c r="B56" s="5"/>
      <c r="C56" s="75"/>
      <c r="D56" s="75"/>
      <c r="E56" s="75"/>
      <c r="F56" s="14"/>
      <c r="G56" s="6"/>
      <c r="H56" s="5"/>
      <c r="I56" s="5"/>
    </row>
    <row r="57" spans="1:9" s="10" customFormat="1" ht="12.75">
      <c r="A57" s="13"/>
      <c r="B57" s="5"/>
      <c r="C57" s="75"/>
      <c r="D57" s="75"/>
      <c r="E57" s="75"/>
      <c r="F57" s="14"/>
      <c r="G57" s="6"/>
      <c r="H57" s="5"/>
      <c r="I57" s="5"/>
    </row>
    <row r="58" spans="1:9" s="10" customFormat="1" ht="12.75">
      <c r="A58" s="13"/>
      <c r="B58" s="5"/>
      <c r="C58" s="75"/>
      <c r="D58" s="75"/>
      <c r="E58" s="75"/>
      <c r="F58" s="14"/>
      <c r="G58" s="6"/>
      <c r="H58" s="5"/>
      <c r="I58" s="5"/>
    </row>
    <row r="59" spans="1:9" s="10" customFormat="1" ht="12.75">
      <c r="A59" s="13"/>
      <c r="B59" s="5"/>
      <c r="C59" s="5"/>
      <c r="D59" s="5"/>
      <c r="E59" s="5"/>
      <c r="F59" s="14"/>
      <c r="G59" s="6"/>
      <c r="H59" s="5"/>
      <c r="I59" s="5"/>
    </row>
    <row r="60" spans="1:7" s="7" customFormat="1" ht="15" customHeight="1">
      <c r="A60" s="192" t="s">
        <v>151</v>
      </c>
      <c r="B60" s="193"/>
      <c r="C60" s="193"/>
      <c r="D60" s="193"/>
      <c r="E60" s="193"/>
      <c r="F60" s="1" t="s">
        <v>0</v>
      </c>
      <c r="G60" s="6"/>
    </row>
    <row r="61" spans="1:8" s="7" customFormat="1" ht="13.5" customHeight="1">
      <c r="A61" s="194" t="s">
        <v>146</v>
      </c>
      <c r="B61" s="195"/>
      <c r="C61" s="195"/>
      <c r="D61" s="195"/>
      <c r="E61" s="195"/>
      <c r="F61" s="195"/>
      <c r="G61" s="15"/>
      <c r="H61" s="16"/>
    </row>
    <row r="62" spans="1:6" s="6" customFormat="1" ht="12.75">
      <c r="A62" s="201"/>
      <c r="B62" s="201"/>
      <c r="C62" s="201"/>
      <c r="D62" s="201"/>
      <c r="E62" s="201"/>
      <c r="F62" s="201"/>
    </row>
    <row r="63" spans="1:9" s="7" customFormat="1" ht="15.75" customHeight="1">
      <c r="A63" s="196" t="s">
        <v>2</v>
      </c>
      <c r="B63" s="9"/>
      <c r="C63" s="198" t="s">
        <v>149</v>
      </c>
      <c r="D63" s="198" t="s">
        <v>148</v>
      </c>
      <c r="E63" s="204" t="s">
        <v>3</v>
      </c>
      <c r="F63" s="200" t="s">
        <v>4</v>
      </c>
      <c r="G63" s="6"/>
      <c r="H63" s="6"/>
      <c r="I63" s="6"/>
    </row>
    <row r="64" spans="1:9" s="7" customFormat="1" ht="17.25" customHeight="1">
      <c r="A64" s="202"/>
      <c r="B64" s="171"/>
      <c r="C64" s="203"/>
      <c r="D64" s="203"/>
      <c r="E64" s="205"/>
      <c r="F64" s="202"/>
      <c r="G64" s="6"/>
      <c r="H64" s="6"/>
      <c r="I64" s="6"/>
    </row>
    <row r="65" spans="1:9" s="7" customFormat="1" ht="17.25" customHeight="1">
      <c r="A65" s="52" t="s">
        <v>15</v>
      </c>
      <c r="B65" s="9"/>
      <c r="C65" s="9"/>
      <c r="D65" s="9"/>
      <c r="E65" s="8"/>
      <c r="F65" s="134"/>
      <c r="G65" s="6"/>
      <c r="H65" s="6"/>
      <c r="I65" s="6"/>
    </row>
    <row r="66" spans="1:9" s="18" customFormat="1" ht="13.5" customHeight="1">
      <c r="A66" s="133"/>
      <c r="B66" s="133"/>
      <c r="C66" s="172"/>
      <c r="D66" s="172"/>
      <c r="E66" s="172"/>
      <c r="F66" s="161"/>
      <c r="G66" s="17"/>
      <c r="H66" s="17"/>
      <c r="I66" s="17"/>
    </row>
    <row r="67" spans="1:9" s="18" customFormat="1" ht="13.5" customHeight="1">
      <c r="A67" s="133" t="s">
        <v>45</v>
      </c>
      <c r="B67" s="133"/>
      <c r="C67" s="172">
        <v>50000</v>
      </c>
      <c r="D67" s="172">
        <v>60000</v>
      </c>
      <c r="E67" s="172">
        <v>60000</v>
      </c>
      <c r="F67" s="173">
        <f>SUM(E67)/D67*100</f>
        <v>100</v>
      </c>
      <c r="G67" s="17"/>
      <c r="H67" s="17"/>
      <c r="I67" s="17"/>
    </row>
    <row r="68" spans="1:9" s="18" customFormat="1" ht="13.5" customHeight="1">
      <c r="A68" s="133"/>
      <c r="B68" s="133"/>
      <c r="C68" s="172"/>
      <c r="D68" s="172"/>
      <c r="E68" s="172"/>
      <c r="F68" s="173"/>
      <c r="G68" s="17"/>
      <c r="H68" s="17"/>
      <c r="I68" s="17"/>
    </row>
    <row r="69" spans="1:9" s="19" customFormat="1" ht="13.5" customHeight="1">
      <c r="A69" s="90" t="s">
        <v>16</v>
      </c>
      <c r="B69" s="51"/>
      <c r="C69" s="146">
        <f>SUM(C67:C68)</f>
        <v>50000</v>
      </c>
      <c r="D69" s="174">
        <f>SUM(D67:D68)</f>
        <v>60000</v>
      </c>
      <c r="E69" s="175">
        <f>SUM(E67:E68)</f>
        <v>60000</v>
      </c>
      <c r="F69" s="161">
        <f>SUM(E69)/D69*100</f>
        <v>100</v>
      </c>
      <c r="G69" s="13"/>
      <c r="H69" s="13"/>
      <c r="I69" s="13"/>
    </row>
    <row r="70" spans="1:9" s="19" customFormat="1" ht="13.5" customHeight="1">
      <c r="A70" s="90"/>
      <c r="B70" s="51"/>
      <c r="C70" s="176"/>
      <c r="D70" s="177"/>
      <c r="E70" s="178"/>
      <c r="F70" s="161"/>
      <c r="G70" s="13"/>
      <c r="H70" s="13"/>
      <c r="I70" s="13"/>
    </row>
    <row r="71" spans="1:9" s="7" customFormat="1" ht="12.75">
      <c r="A71" s="52" t="s">
        <v>56</v>
      </c>
      <c r="B71" s="8"/>
      <c r="C71" s="8"/>
      <c r="D71" s="8"/>
      <c r="E71" s="8"/>
      <c r="F71" s="134"/>
      <c r="G71" s="6"/>
      <c r="H71" s="6"/>
      <c r="I71" s="6"/>
    </row>
    <row r="72" spans="1:9" s="7" customFormat="1" ht="12.75">
      <c r="A72" s="9"/>
      <c r="B72" s="8"/>
      <c r="C72" s="8"/>
      <c r="D72" s="8"/>
      <c r="E72" s="8"/>
      <c r="F72" s="134"/>
      <c r="G72" s="6"/>
      <c r="H72" s="6"/>
      <c r="I72" s="6"/>
    </row>
    <row r="73" spans="1:9" s="10" customFormat="1" ht="12.75">
      <c r="A73" s="133" t="s">
        <v>46</v>
      </c>
      <c r="B73" s="8"/>
      <c r="C73" s="101">
        <v>10915</v>
      </c>
      <c r="D73" s="101">
        <v>10915</v>
      </c>
      <c r="E73" s="101">
        <v>5496</v>
      </c>
      <c r="F73" s="134">
        <f>SUM(E73)/D73*100</f>
        <v>50.3527256069629</v>
      </c>
      <c r="G73" s="6"/>
      <c r="H73" s="5"/>
      <c r="I73" s="5"/>
    </row>
    <row r="74" spans="1:9" s="10" customFormat="1" ht="12.75">
      <c r="A74" s="56" t="s">
        <v>47</v>
      </c>
      <c r="B74" s="8"/>
      <c r="C74" s="101">
        <v>15137</v>
      </c>
      <c r="D74" s="101">
        <v>15137</v>
      </c>
      <c r="E74" s="101">
        <v>9006</v>
      </c>
      <c r="F74" s="134">
        <f>SUM(E74)/D74*100</f>
        <v>59.49659774063553</v>
      </c>
      <c r="G74" s="6"/>
      <c r="H74" s="5"/>
      <c r="I74" s="5"/>
    </row>
    <row r="75" spans="1:9" s="10" customFormat="1" ht="12.75">
      <c r="A75" s="179"/>
      <c r="B75" s="8"/>
      <c r="C75" s="101"/>
      <c r="D75" s="101"/>
      <c r="E75" s="101"/>
      <c r="F75" s="134"/>
      <c r="G75" s="6"/>
      <c r="H75" s="5"/>
      <c r="I75" s="5"/>
    </row>
    <row r="76" spans="1:9" s="10" customFormat="1" ht="12.75">
      <c r="A76" s="133" t="s">
        <v>117</v>
      </c>
      <c r="B76" s="8"/>
      <c r="C76" s="101">
        <v>11325</v>
      </c>
      <c r="D76" s="101">
        <v>11325</v>
      </c>
      <c r="E76" s="101">
        <v>5046</v>
      </c>
      <c r="F76" s="134">
        <f>SUM(E76)/D76*100</f>
        <v>44.556291390728475</v>
      </c>
      <c r="G76" s="6"/>
      <c r="H76" s="5"/>
      <c r="I76" s="5"/>
    </row>
    <row r="77" spans="1:9" s="10" customFormat="1" ht="12.75">
      <c r="A77" s="133" t="s">
        <v>118</v>
      </c>
      <c r="B77" s="8"/>
      <c r="C77" s="101"/>
      <c r="D77" s="101"/>
      <c r="E77" s="101"/>
      <c r="F77" s="134"/>
      <c r="G77" s="6"/>
      <c r="H77" s="5"/>
      <c r="I77" s="5"/>
    </row>
    <row r="78" spans="1:9" s="10" customFormat="1" ht="12.75">
      <c r="A78" s="133" t="s">
        <v>89</v>
      </c>
      <c r="B78" s="8"/>
      <c r="C78" s="101">
        <v>202</v>
      </c>
      <c r="D78" s="101">
        <v>202</v>
      </c>
      <c r="E78" s="101">
        <v>80</v>
      </c>
      <c r="F78" s="134">
        <f>SUM(E78)/D78*100</f>
        <v>39.603960396039604</v>
      </c>
      <c r="G78" s="6"/>
      <c r="H78" s="5"/>
      <c r="I78" s="5"/>
    </row>
    <row r="79" spans="1:9" s="10" customFormat="1" ht="12.75">
      <c r="A79" s="133"/>
      <c r="B79" s="8"/>
      <c r="C79" s="101"/>
      <c r="D79" s="101"/>
      <c r="E79" s="101"/>
      <c r="F79" s="134"/>
      <c r="G79" s="6"/>
      <c r="H79" s="5"/>
      <c r="I79" s="5"/>
    </row>
    <row r="80" spans="1:9" s="10" customFormat="1" ht="12.75">
      <c r="A80" s="133" t="s">
        <v>82</v>
      </c>
      <c r="B80" s="8"/>
      <c r="C80" s="101">
        <v>1247</v>
      </c>
      <c r="D80" s="101">
        <v>1247</v>
      </c>
      <c r="E80" s="101">
        <v>421</v>
      </c>
      <c r="F80" s="134">
        <f>SUM(E80)/D80*100</f>
        <v>33.76102646351243</v>
      </c>
      <c r="G80" s="6"/>
      <c r="H80" s="5"/>
      <c r="I80" s="5"/>
    </row>
    <row r="81" spans="1:9" s="10" customFormat="1" ht="12.75">
      <c r="A81" s="133" t="s">
        <v>164</v>
      </c>
      <c r="B81" s="8"/>
      <c r="C81" s="101"/>
      <c r="D81" s="101"/>
      <c r="E81" s="101">
        <v>30</v>
      </c>
      <c r="F81" s="134">
        <v>0</v>
      </c>
      <c r="G81" s="6"/>
      <c r="H81" s="5"/>
      <c r="I81" s="5"/>
    </row>
    <row r="82" spans="1:9" s="10" customFormat="1" ht="12.75">
      <c r="A82" s="133" t="s">
        <v>119</v>
      </c>
      <c r="B82" s="8"/>
      <c r="C82" s="101"/>
      <c r="D82" s="101">
        <v>354</v>
      </c>
      <c r="E82" s="101">
        <v>583</v>
      </c>
      <c r="F82" s="134">
        <f>SUM(E82)/D82*100</f>
        <v>164.68926553672316</v>
      </c>
      <c r="G82" s="6"/>
      <c r="H82" s="5"/>
      <c r="I82" s="5"/>
    </row>
    <row r="83" spans="1:9" s="10" customFormat="1" ht="12.75">
      <c r="A83" s="180" t="s">
        <v>120</v>
      </c>
      <c r="B83" s="180"/>
      <c r="C83" s="181"/>
      <c r="D83" s="101">
        <v>0</v>
      </c>
      <c r="E83" s="101">
        <v>0</v>
      </c>
      <c r="F83" s="134">
        <v>0</v>
      </c>
      <c r="G83" s="6"/>
      <c r="H83" s="5"/>
      <c r="I83" s="5"/>
    </row>
    <row r="84" spans="1:9" s="10" customFormat="1" ht="14.25" customHeight="1">
      <c r="A84" s="133"/>
      <c r="B84" s="8"/>
      <c r="C84" s="101"/>
      <c r="D84" s="101"/>
      <c r="E84" s="101"/>
      <c r="F84" s="134"/>
      <c r="G84" s="6"/>
      <c r="H84" s="5"/>
      <c r="I84" s="5"/>
    </row>
    <row r="85" spans="1:9" s="10" customFormat="1" ht="14.25" customHeight="1">
      <c r="A85" s="133" t="s">
        <v>121</v>
      </c>
      <c r="B85" s="8"/>
      <c r="C85" s="101"/>
      <c r="D85" s="101">
        <v>0</v>
      </c>
      <c r="E85" s="101">
        <v>0</v>
      </c>
      <c r="F85" s="134">
        <v>0</v>
      </c>
      <c r="G85" s="6"/>
      <c r="H85" s="5"/>
      <c r="I85" s="5"/>
    </row>
    <row r="86" spans="1:9" s="7" customFormat="1" ht="12.75">
      <c r="A86" s="52" t="s">
        <v>99</v>
      </c>
      <c r="B86" s="9"/>
      <c r="C86" s="151">
        <f>SUM(C73:C80)</f>
        <v>38826</v>
      </c>
      <c r="D86" s="189">
        <f>SUM(D73:D85)</f>
        <v>39180</v>
      </c>
      <c r="E86" s="146">
        <f>SUM(E73:E85)</f>
        <v>20662</v>
      </c>
      <c r="F86" s="161">
        <f>SUM(E86)/D86*100</f>
        <v>52.736089841756</v>
      </c>
      <c r="G86" s="6"/>
      <c r="H86" s="6"/>
      <c r="I86" s="6"/>
    </row>
    <row r="87" spans="1:9" s="7" customFormat="1" ht="12.75">
      <c r="A87" s="52"/>
      <c r="B87" s="9"/>
      <c r="C87" s="151"/>
      <c r="D87" s="151"/>
      <c r="E87" s="146"/>
      <c r="F87" s="161"/>
      <c r="G87" s="6"/>
      <c r="H87" s="6"/>
      <c r="I87" s="6"/>
    </row>
    <row r="88" spans="1:9" s="10" customFormat="1" ht="12.75">
      <c r="A88" s="179"/>
      <c r="B88" s="8"/>
      <c r="C88" s="101"/>
      <c r="D88" s="101"/>
      <c r="E88" s="101"/>
      <c r="F88" s="134"/>
      <c r="G88" s="6"/>
      <c r="H88" s="5"/>
      <c r="I88" s="5"/>
    </row>
    <row r="89" spans="1:9" s="10" customFormat="1" ht="12.75">
      <c r="A89" s="63" t="s">
        <v>48</v>
      </c>
      <c r="B89" s="8"/>
      <c r="C89" s="146">
        <f>SUM(C86,C69,C52,C40)</f>
        <v>561783</v>
      </c>
      <c r="D89" s="146">
        <f>SUM(D86,D69,D52,D40)</f>
        <v>594793</v>
      </c>
      <c r="E89" s="146">
        <f>SUM(E86,E69,E52,E40)</f>
        <v>317666</v>
      </c>
      <c r="F89" s="161">
        <f>SUM(E89)/D89*100</f>
        <v>53.4078242346497</v>
      </c>
      <c r="G89" s="6"/>
      <c r="H89" s="5"/>
      <c r="I89" s="5"/>
    </row>
    <row r="90" spans="1:9" s="10" customFormat="1" ht="12.75">
      <c r="A90" s="182"/>
      <c r="B90" s="8"/>
      <c r="C90" s="146"/>
      <c r="D90" s="146"/>
      <c r="E90" s="172"/>
      <c r="F90" s="161"/>
      <c r="G90" s="6"/>
      <c r="H90" s="5"/>
      <c r="I90" s="5"/>
    </row>
    <row r="91" spans="1:9" s="7" customFormat="1" ht="12.75">
      <c r="A91" s="9" t="s">
        <v>17</v>
      </c>
      <c r="B91" s="8"/>
      <c r="C91" s="8"/>
      <c r="D91" s="8"/>
      <c r="E91" s="8"/>
      <c r="F91" s="134"/>
      <c r="G91" s="6"/>
      <c r="H91" s="6"/>
      <c r="I91" s="6"/>
    </row>
    <row r="92" spans="1:9" s="7" customFormat="1" ht="12.75">
      <c r="A92" s="8" t="s">
        <v>60</v>
      </c>
      <c r="B92" s="8"/>
      <c r="C92" s="101">
        <v>0</v>
      </c>
      <c r="D92" s="101">
        <v>0</v>
      </c>
      <c r="E92" s="101">
        <v>0</v>
      </c>
      <c r="F92" s="161">
        <v>0</v>
      </c>
      <c r="G92" s="6"/>
      <c r="H92" s="6"/>
      <c r="I92" s="6"/>
    </row>
    <row r="93" spans="1:9" s="10" customFormat="1" ht="12.75">
      <c r="A93" s="8" t="s">
        <v>61</v>
      </c>
      <c r="B93" s="8"/>
      <c r="C93" s="101">
        <v>0</v>
      </c>
      <c r="D93" s="101">
        <v>0</v>
      </c>
      <c r="E93" s="101">
        <v>0</v>
      </c>
      <c r="F93" s="161">
        <v>0</v>
      </c>
      <c r="G93" s="6"/>
      <c r="H93" s="5"/>
      <c r="I93" s="5"/>
    </row>
    <row r="94" spans="1:9" s="10" customFormat="1" ht="16.5" customHeight="1">
      <c r="A94" s="183"/>
      <c r="B94" s="171"/>
      <c r="C94" s="184"/>
      <c r="D94" s="184"/>
      <c r="E94" s="172"/>
      <c r="F94" s="161"/>
      <c r="G94" s="4"/>
      <c r="H94" s="5"/>
      <c r="I94" s="5"/>
    </row>
    <row r="95" spans="1:9" s="10" customFormat="1" ht="12.75">
      <c r="A95" s="52" t="s">
        <v>35</v>
      </c>
      <c r="B95" s="51"/>
      <c r="C95" s="146">
        <v>75332</v>
      </c>
      <c r="D95" s="146">
        <v>541401</v>
      </c>
      <c r="E95" s="146">
        <v>541401</v>
      </c>
      <c r="F95" s="161">
        <f>SUM(E95)/D95*100</f>
        <v>100</v>
      </c>
      <c r="G95" s="6"/>
      <c r="H95"/>
      <c r="I95" s="5"/>
    </row>
    <row r="96" spans="1:9" s="10" customFormat="1" ht="12.75">
      <c r="A96" s="52"/>
      <c r="B96" s="51"/>
      <c r="C96" s="146"/>
      <c r="D96" s="146"/>
      <c r="E96" s="146"/>
      <c r="F96" s="161"/>
      <c r="G96" s="6"/>
      <c r="H96"/>
      <c r="I96" s="5"/>
    </row>
    <row r="97" spans="1:9" s="10" customFormat="1" ht="12.75">
      <c r="A97" s="133" t="s">
        <v>74</v>
      </c>
      <c r="B97" s="9"/>
      <c r="C97" s="151"/>
      <c r="D97" s="146"/>
      <c r="E97" s="172"/>
      <c r="F97" s="161"/>
      <c r="G97" s="6"/>
      <c r="H97"/>
      <c r="I97" s="5"/>
    </row>
    <row r="98" spans="1:9" s="10" customFormat="1" ht="14.25">
      <c r="A98" s="180"/>
      <c r="B98" s="9"/>
      <c r="C98" s="185"/>
      <c r="D98" s="185"/>
      <c r="E98" s="172"/>
      <c r="F98" s="173"/>
      <c r="G98" s="6"/>
      <c r="H98"/>
      <c r="I98" s="5"/>
    </row>
    <row r="99" spans="1:7" s="5" customFormat="1" ht="15">
      <c r="A99" s="186" t="s">
        <v>75</v>
      </c>
      <c r="B99" s="9"/>
      <c r="C99" s="151">
        <f>SUM(C95,C93,C92,C89)</f>
        <v>637115</v>
      </c>
      <c r="D99" s="151">
        <f>SUM(D95,D89)</f>
        <v>1136194</v>
      </c>
      <c r="E99" s="146">
        <f>SUM(E95,E89)</f>
        <v>859067</v>
      </c>
      <c r="F99" s="170">
        <f>SUM(E99)/D99*100</f>
        <v>75.60918293882911</v>
      </c>
      <c r="G99" s="4"/>
    </row>
    <row r="100" spans="1:7" s="5" customFormat="1" ht="15">
      <c r="A100" s="186"/>
      <c r="B100" s="9"/>
      <c r="C100" s="187"/>
      <c r="D100" s="187"/>
      <c r="E100" s="188"/>
      <c r="F100" s="170"/>
      <c r="G100" s="4"/>
    </row>
    <row r="101" spans="1:8" ht="20.25" customHeight="1">
      <c r="A101" s="111" t="s">
        <v>36</v>
      </c>
      <c r="B101" s="9"/>
      <c r="C101" s="187"/>
      <c r="D101" s="187"/>
      <c r="E101" s="188"/>
      <c r="F101" s="170"/>
      <c r="G101" s="4"/>
      <c r="H101" s="4"/>
    </row>
    <row r="102" spans="1:8" ht="12.75" customHeight="1">
      <c r="A102" s="180" t="s">
        <v>77</v>
      </c>
      <c r="B102" s="9"/>
      <c r="C102" s="172">
        <v>137713</v>
      </c>
      <c r="D102" s="172">
        <v>151674</v>
      </c>
      <c r="E102" s="172">
        <v>82053</v>
      </c>
      <c r="F102" s="173">
        <f>SUM(E102)/D102*100</f>
        <v>54.09826338067171</v>
      </c>
      <c r="G102" s="4"/>
      <c r="H102" s="4"/>
    </row>
    <row r="103" spans="1:8" ht="12.75">
      <c r="A103" s="8" t="s">
        <v>76</v>
      </c>
      <c r="B103" s="9"/>
      <c r="C103" s="172">
        <v>178055</v>
      </c>
      <c r="D103" s="172">
        <v>178729</v>
      </c>
      <c r="E103" s="172">
        <v>75373</v>
      </c>
      <c r="F103" s="173">
        <f>SUM(E103)/D103*100</f>
        <v>42.17166772040352</v>
      </c>
      <c r="G103" s="4"/>
      <c r="H103" s="4"/>
    </row>
    <row r="104" spans="1:8" ht="14.25" customHeight="1">
      <c r="A104" s="180" t="s">
        <v>6</v>
      </c>
      <c r="B104" s="9"/>
      <c r="C104" s="172">
        <v>20721</v>
      </c>
      <c r="D104" s="172">
        <v>20179</v>
      </c>
      <c r="E104" s="172">
        <v>9005</v>
      </c>
      <c r="F104" s="173">
        <f>SUM(E104)/D104*100</f>
        <v>44.625600872193864</v>
      </c>
      <c r="G104" s="4"/>
      <c r="H104" s="4"/>
    </row>
    <row r="105" spans="1:8" s="54" customFormat="1" ht="14.25" customHeight="1">
      <c r="A105" s="51" t="s">
        <v>37</v>
      </c>
      <c r="B105" s="9"/>
      <c r="C105" s="146">
        <f>SUM(C102:C104)</f>
        <v>336489</v>
      </c>
      <c r="D105" s="146">
        <f>SUM(D102:D104)</f>
        <v>350582</v>
      </c>
      <c r="E105" s="146">
        <f>SUM(E102:E104)</f>
        <v>166431</v>
      </c>
      <c r="F105" s="161">
        <f>SUM(E105)/D105*100</f>
        <v>47.47277384463549</v>
      </c>
      <c r="G105" s="53"/>
      <c r="H105" s="53"/>
    </row>
    <row r="106" spans="1:8" s="54" customFormat="1" ht="14.25" customHeight="1">
      <c r="A106" s="51"/>
      <c r="B106" s="9"/>
      <c r="C106" s="146"/>
      <c r="D106" s="146"/>
      <c r="E106" s="172"/>
      <c r="F106" s="161"/>
      <c r="G106" s="53"/>
      <c r="H106" s="53"/>
    </row>
    <row r="107" spans="1:8" s="54" customFormat="1" ht="14.25" customHeight="1">
      <c r="A107" s="180"/>
      <c r="B107" s="9"/>
      <c r="C107" s="185"/>
      <c r="D107" s="185"/>
      <c r="E107" s="172"/>
      <c r="F107" s="173"/>
      <c r="G107" s="53"/>
      <c r="H107" s="53"/>
    </row>
    <row r="108" spans="1:9" s="10" customFormat="1" ht="15">
      <c r="A108" s="169" t="s">
        <v>18</v>
      </c>
      <c r="B108" s="171"/>
      <c r="C108" s="146">
        <f>SUM(C99,C105)</f>
        <v>973604</v>
      </c>
      <c r="D108" s="146">
        <f>SUM(D105,D99)</f>
        <v>1486776</v>
      </c>
      <c r="E108" s="146">
        <f>SUM(E107,E105,E99)</f>
        <v>1025498</v>
      </c>
      <c r="F108" s="170">
        <f>SUM(E108)/D108*100</f>
        <v>68.97461352618014</v>
      </c>
      <c r="G108" s="4"/>
      <c r="H108" s="5"/>
      <c r="I108" s="5"/>
    </row>
    <row r="109" spans="1:9" ht="12.75">
      <c r="A109" s="5"/>
      <c r="B109" s="5"/>
      <c r="C109" s="5"/>
      <c r="D109" s="5"/>
      <c r="E109" s="66"/>
      <c r="F109" s="5"/>
      <c r="G109" s="4"/>
      <c r="H109" s="4"/>
      <c r="I109" s="4"/>
    </row>
    <row r="110" spans="1:9" s="10" customFormat="1" ht="12.75">
      <c r="A110" s="6"/>
      <c r="B110" s="4"/>
      <c r="C110" s="4"/>
      <c r="D110" s="4"/>
      <c r="E110" s="4"/>
      <c r="F110" s="4"/>
      <c r="G110" s="5"/>
      <c r="H110" s="5"/>
      <c r="I110" s="5"/>
    </row>
    <row r="111" spans="1:9" ht="12.75">
      <c r="A111" s="6"/>
      <c r="B111" s="4"/>
      <c r="C111" s="4"/>
      <c r="D111" s="4"/>
      <c r="E111" s="4"/>
      <c r="F111" s="4"/>
      <c r="G111" s="4"/>
      <c r="H111" s="4"/>
      <c r="I111" s="4"/>
    </row>
    <row r="112" spans="1:8" ht="12.75">
      <c r="A112" s="5"/>
      <c r="B112" s="5"/>
      <c r="C112" s="5"/>
      <c r="D112" s="5"/>
      <c r="E112" s="5"/>
      <c r="F112" s="5"/>
      <c r="G112" s="4"/>
      <c r="H112" s="4"/>
    </row>
    <row r="113" spans="1:8" ht="12.75">
      <c r="A113" s="5"/>
      <c r="B113" s="4"/>
      <c r="C113" s="4"/>
      <c r="D113" s="4"/>
      <c r="E113" s="4"/>
      <c r="F113" s="4"/>
      <c r="G113" s="4"/>
      <c r="H113" s="4"/>
    </row>
    <row r="114" spans="1:8" ht="12.75">
      <c r="A114" s="6"/>
      <c r="B114" s="4"/>
      <c r="C114" s="4"/>
      <c r="D114" s="4"/>
      <c r="E114" s="4"/>
      <c r="F114" s="4"/>
      <c r="H114" s="4"/>
    </row>
    <row r="115" ht="12.75">
      <c r="H115" s="4"/>
    </row>
    <row r="116" ht="12.75">
      <c r="H116" s="4"/>
    </row>
    <row r="117" ht="12.75">
      <c r="H117" s="4"/>
    </row>
    <row r="118" ht="12.75">
      <c r="H118" s="4"/>
    </row>
    <row r="119" ht="12.75">
      <c r="H119" s="4"/>
    </row>
    <row r="120" ht="12.75">
      <c r="H120" s="4"/>
    </row>
  </sheetData>
  <sheetProtection/>
  <mergeCells count="16">
    <mergeCell ref="A60:E60"/>
    <mergeCell ref="A61:F61"/>
    <mergeCell ref="A62:F62"/>
    <mergeCell ref="A63:A64"/>
    <mergeCell ref="C63:C64"/>
    <mergeCell ref="D63:D64"/>
    <mergeCell ref="E63:E64"/>
    <mergeCell ref="F63:F64"/>
    <mergeCell ref="A29:A30"/>
    <mergeCell ref="A1:E1"/>
    <mergeCell ref="A2:F2"/>
    <mergeCell ref="A4:A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8"/>
  <sheetViews>
    <sheetView tabSelected="1" zoomScale="91" zoomScaleNormal="91" zoomScalePageLayoutView="0" workbookViewId="0" topLeftCell="A101">
      <selection activeCell="E134" sqref="E134"/>
    </sheetView>
  </sheetViews>
  <sheetFormatPr defaultColWidth="9.140625" defaultRowHeight="12.75"/>
  <cols>
    <col min="1" max="1" width="45.140625" style="7" customWidth="1"/>
    <col min="2" max="2" width="15.8515625" style="7" hidden="1" customWidth="1"/>
    <col min="3" max="3" width="0.13671875" style="7" hidden="1" customWidth="1"/>
    <col min="4" max="4" width="12.28125" style="7" customWidth="1"/>
    <col min="5" max="5" width="12.7109375" style="7" customWidth="1"/>
    <col min="6" max="6" width="10.8515625" style="7" customWidth="1"/>
    <col min="7" max="7" width="10.28125" style="7" customWidth="1"/>
    <col min="8" max="8" width="12.57421875" style="0" bestFit="1" customWidth="1"/>
    <col min="10" max="10" width="0" style="0" hidden="1" customWidth="1"/>
    <col min="11" max="11" width="10.57421875" style="0" hidden="1" customWidth="1"/>
  </cols>
  <sheetData>
    <row r="1" spans="1:7" ht="32.25" customHeight="1">
      <c r="A1" s="210" t="s">
        <v>150</v>
      </c>
      <c r="B1" s="210"/>
      <c r="C1" s="210"/>
      <c r="D1" s="210"/>
      <c r="E1" s="210"/>
      <c r="F1" s="207" t="s">
        <v>19</v>
      </c>
      <c r="G1" s="207"/>
    </row>
    <row r="2" spans="1:7" ht="12.75">
      <c r="A2" s="210"/>
      <c r="B2" s="210"/>
      <c r="C2" s="210"/>
      <c r="D2" s="210"/>
      <c r="E2" s="210"/>
      <c r="F2" s="207"/>
      <c r="G2" s="207"/>
    </row>
    <row r="3" spans="1:16" ht="36.75" customHeight="1">
      <c r="A3" s="209" t="s">
        <v>20</v>
      </c>
      <c r="B3" s="209"/>
      <c r="C3" s="209"/>
      <c r="D3" s="131" t="s">
        <v>124</v>
      </c>
      <c r="E3" s="130" t="s">
        <v>125</v>
      </c>
      <c r="F3" s="132" t="s">
        <v>3</v>
      </c>
      <c r="G3" s="130" t="s">
        <v>21</v>
      </c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208" t="s">
        <v>22</v>
      </c>
      <c r="B4" s="208"/>
      <c r="C4" s="208"/>
      <c r="D4" s="8"/>
      <c r="E4" s="105"/>
      <c r="F4" s="105"/>
      <c r="G4" s="124"/>
      <c r="H4" s="4"/>
      <c r="I4" s="4"/>
      <c r="J4" s="4"/>
      <c r="K4" s="4"/>
      <c r="L4" s="4"/>
      <c r="M4" s="4"/>
      <c r="N4" s="4"/>
      <c r="O4" s="4"/>
      <c r="P4" s="4"/>
    </row>
    <row r="5" spans="1:16" ht="12.75">
      <c r="A5" s="61"/>
      <c r="B5" s="61"/>
      <c r="C5" s="61"/>
      <c r="D5" s="8"/>
      <c r="E5" s="105"/>
      <c r="F5" s="105"/>
      <c r="G5" s="12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61"/>
      <c r="B6" s="61"/>
      <c r="C6" s="61"/>
      <c r="D6" s="8"/>
      <c r="E6" s="105"/>
      <c r="F6" s="105"/>
      <c r="G6" s="124"/>
      <c r="H6" s="4"/>
      <c r="I6" s="4"/>
      <c r="J6" s="4"/>
      <c r="K6" s="4"/>
      <c r="L6" s="4"/>
      <c r="M6" s="4"/>
      <c r="N6" s="4"/>
      <c r="O6" s="4"/>
      <c r="P6" s="4"/>
    </row>
    <row r="7" spans="1:16" ht="12.75" customHeight="1">
      <c r="A7" s="208" t="s">
        <v>23</v>
      </c>
      <c r="B7" s="208"/>
      <c r="C7" s="208"/>
      <c r="D7" s="8"/>
      <c r="E7" s="105"/>
      <c r="F7" s="105"/>
      <c r="G7" s="124"/>
      <c r="H7" s="4"/>
      <c r="I7" s="4"/>
      <c r="J7" s="4"/>
      <c r="K7" s="4"/>
      <c r="L7" s="4"/>
      <c r="M7" s="4"/>
      <c r="N7" s="4"/>
      <c r="O7" s="4"/>
      <c r="P7" s="4"/>
    </row>
    <row r="8" spans="1:16" ht="12.75" customHeight="1">
      <c r="A8" s="61"/>
      <c r="B8" s="61"/>
      <c r="C8" s="61"/>
      <c r="D8" s="8"/>
      <c r="E8" s="105"/>
      <c r="F8" s="105"/>
      <c r="G8" s="124"/>
      <c r="H8" s="4"/>
      <c r="I8" s="4"/>
      <c r="J8" s="4"/>
      <c r="K8" s="4"/>
      <c r="L8" s="4"/>
      <c r="M8" s="4"/>
      <c r="N8" s="4"/>
      <c r="O8" s="4"/>
      <c r="P8" s="4"/>
    </row>
    <row r="9" spans="1:16" ht="12.75">
      <c r="A9" s="206" t="s">
        <v>90</v>
      </c>
      <c r="B9" s="206"/>
      <c r="C9" s="206"/>
      <c r="D9" s="100">
        <v>133402</v>
      </c>
      <c r="E9" s="106">
        <v>133975</v>
      </c>
      <c r="F9" s="106">
        <v>58872</v>
      </c>
      <c r="G9" s="125">
        <f>SUM(F9)/E9*100</f>
        <v>43.94252659078186</v>
      </c>
      <c r="H9" s="20"/>
      <c r="I9" s="20"/>
      <c r="J9" s="4"/>
      <c r="K9" s="4"/>
      <c r="L9" s="4"/>
      <c r="M9" s="4"/>
      <c r="N9" s="4"/>
      <c r="O9" s="4"/>
      <c r="P9" s="4"/>
    </row>
    <row r="10" spans="1:16" ht="12.75">
      <c r="A10" s="211" t="s">
        <v>24</v>
      </c>
      <c r="B10" s="211"/>
      <c r="C10" s="211"/>
      <c r="D10" s="100">
        <v>15870</v>
      </c>
      <c r="E10" s="106">
        <v>15409</v>
      </c>
      <c r="F10" s="106">
        <v>6808</v>
      </c>
      <c r="G10" s="125">
        <f>SUM(F10)/E10*100</f>
        <v>44.18197157505354</v>
      </c>
      <c r="H10" s="20"/>
      <c r="I10" s="20"/>
      <c r="J10" s="20"/>
      <c r="K10" s="20"/>
      <c r="L10" s="20"/>
      <c r="M10" s="20"/>
      <c r="N10" s="20"/>
      <c r="O10" s="20"/>
      <c r="P10" s="4"/>
    </row>
    <row r="11" spans="1:16" ht="12.75">
      <c r="A11" s="21" t="s">
        <v>49</v>
      </c>
      <c r="B11" s="21"/>
      <c r="C11" s="21"/>
      <c r="D11" s="100">
        <v>98485</v>
      </c>
      <c r="E11" s="106">
        <v>107614</v>
      </c>
      <c r="F11" s="106">
        <v>58166</v>
      </c>
      <c r="G11" s="125">
        <f>SUM(F11)/E11*100</f>
        <v>54.050588213429485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ht="12.75">
      <c r="A12" s="206" t="s">
        <v>38</v>
      </c>
      <c r="B12" s="206"/>
      <c r="C12" s="206"/>
      <c r="D12" s="100">
        <v>49597</v>
      </c>
      <c r="E12" s="106">
        <v>50444</v>
      </c>
      <c r="F12" s="106">
        <v>24187</v>
      </c>
      <c r="G12" s="125">
        <f>SUM(F12)/E12*100</f>
        <v>47.948219808104035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ht="12.75">
      <c r="A13" s="21"/>
      <c r="B13" s="21"/>
      <c r="C13" s="21"/>
      <c r="D13" s="100"/>
      <c r="E13" s="106"/>
      <c r="F13" s="106"/>
      <c r="G13" s="125"/>
      <c r="H13" s="4"/>
      <c r="I13" s="4"/>
      <c r="J13" s="4"/>
      <c r="K13" s="4"/>
      <c r="L13" s="4"/>
      <c r="M13" s="4"/>
      <c r="N13" s="4"/>
      <c r="O13" s="4"/>
      <c r="P13" s="4"/>
    </row>
    <row r="14" spans="1:16" ht="18" customHeight="1">
      <c r="A14" s="61" t="s">
        <v>25</v>
      </c>
      <c r="B14" s="61"/>
      <c r="C14" s="61"/>
      <c r="D14" s="97">
        <f>SUM(D9:D12)</f>
        <v>297354</v>
      </c>
      <c r="E14" s="107">
        <f>SUM(E9:E12)</f>
        <v>307442</v>
      </c>
      <c r="F14" s="107">
        <f>SUM(F9:F12)</f>
        <v>148033</v>
      </c>
      <c r="G14" s="126">
        <f>SUM(F14)/E14*100</f>
        <v>48.14989493953331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>
      <c r="A15" s="61"/>
      <c r="B15" s="61"/>
      <c r="C15" s="61"/>
      <c r="D15" s="101"/>
      <c r="E15" s="108"/>
      <c r="F15" s="108"/>
      <c r="G15" s="125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>
      <c r="A16" s="61" t="s">
        <v>51</v>
      </c>
      <c r="B16" s="61"/>
      <c r="C16" s="61"/>
      <c r="D16" s="101"/>
      <c r="E16" s="108"/>
      <c r="F16" s="108"/>
      <c r="G16" s="123"/>
      <c r="H16" s="4"/>
      <c r="I16" s="4"/>
      <c r="J16" s="4"/>
      <c r="K16" s="4"/>
      <c r="L16" s="4"/>
      <c r="M16" s="4"/>
      <c r="N16" s="4"/>
      <c r="O16" s="4"/>
      <c r="P16" s="4"/>
    </row>
    <row r="17" spans="1:16" ht="25.5" customHeight="1">
      <c r="A17" s="206"/>
      <c r="B17" s="206"/>
      <c r="C17" s="206"/>
      <c r="D17" s="100"/>
      <c r="E17" s="106"/>
      <c r="F17" s="106"/>
      <c r="G17" s="125"/>
      <c r="H17" s="20"/>
      <c r="I17" s="20"/>
      <c r="J17" s="4"/>
      <c r="K17" s="4"/>
      <c r="L17" s="4"/>
      <c r="M17" s="4"/>
      <c r="N17" s="4"/>
      <c r="O17" s="4"/>
      <c r="P17" s="4"/>
    </row>
    <row r="18" spans="1:16" ht="12.75">
      <c r="A18" s="206" t="s">
        <v>90</v>
      </c>
      <c r="B18" s="206"/>
      <c r="C18" s="206"/>
      <c r="D18" s="100">
        <v>23756</v>
      </c>
      <c r="E18" s="106">
        <v>23857</v>
      </c>
      <c r="F18" s="106">
        <v>11071</v>
      </c>
      <c r="G18" s="125">
        <f>SUM(F18)/E18*100</f>
        <v>46.405667099803</v>
      </c>
      <c r="H18" s="20"/>
      <c r="I18" s="20"/>
      <c r="J18" s="20"/>
      <c r="K18" s="20"/>
      <c r="L18" s="20"/>
      <c r="M18" s="20"/>
      <c r="N18" s="20"/>
      <c r="O18" s="20"/>
      <c r="P18" s="4"/>
    </row>
    <row r="19" spans="1:16" ht="12.75">
      <c r="A19" s="211" t="s">
        <v>24</v>
      </c>
      <c r="B19" s="211"/>
      <c r="C19" s="211"/>
      <c r="D19" s="100">
        <v>2651</v>
      </c>
      <c r="E19" s="109">
        <v>2570</v>
      </c>
      <c r="F19" s="106">
        <v>1197</v>
      </c>
      <c r="G19" s="125">
        <f>SUM(F19)/E19*100</f>
        <v>46.57587548638132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206" t="s">
        <v>49</v>
      </c>
      <c r="B20" s="206"/>
      <c r="C20" s="206"/>
      <c r="D20" s="100">
        <v>17220</v>
      </c>
      <c r="E20" s="106">
        <v>18413</v>
      </c>
      <c r="F20" s="106">
        <v>10332</v>
      </c>
      <c r="G20" s="125">
        <f>SUM(F20)/E20*100</f>
        <v>56.11252919133221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206" t="s">
        <v>38</v>
      </c>
      <c r="B21" s="206"/>
      <c r="C21" s="206"/>
      <c r="D21" s="100">
        <v>8521</v>
      </c>
      <c r="E21" s="106">
        <v>8584</v>
      </c>
      <c r="F21" s="106">
        <v>4173</v>
      </c>
      <c r="G21" s="125">
        <f>SUM(F21)/E21*100</f>
        <v>48.613699906803355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206"/>
      <c r="B22" s="206"/>
      <c r="C22" s="206"/>
      <c r="D22" s="100"/>
      <c r="E22" s="106"/>
      <c r="F22" s="106"/>
      <c r="G22" s="125"/>
      <c r="H22" s="4"/>
      <c r="I22" s="4"/>
      <c r="J22" s="4"/>
      <c r="K22" s="4"/>
      <c r="L22" s="4"/>
      <c r="M22" s="4"/>
      <c r="N22" s="4"/>
      <c r="O22" s="4"/>
      <c r="P22" s="4"/>
    </row>
    <row r="23" spans="1:16" ht="19.5" customHeight="1">
      <c r="A23" s="61" t="s">
        <v>50</v>
      </c>
      <c r="B23" s="61"/>
      <c r="C23" s="61"/>
      <c r="D23" s="97">
        <f>SUM(D18:D22)</f>
        <v>52148</v>
      </c>
      <c r="E23" s="107">
        <f>SUM(E18:E22)</f>
        <v>53424</v>
      </c>
      <c r="F23" s="107">
        <f>SUM(F18:F22)</f>
        <v>26773</v>
      </c>
      <c r="G23" s="126">
        <f>SUM(F23)/E23*100</f>
        <v>50.114180892482786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ht="19.5" customHeight="1">
      <c r="A24" s="61"/>
      <c r="B24" s="61"/>
      <c r="C24" s="61"/>
      <c r="D24" s="97"/>
      <c r="E24" s="107"/>
      <c r="F24" s="107"/>
      <c r="G24" s="126"/>
      <c r="H24" s="4"/>
      <c r="I24" s="4"/>
      <c r="J24" s="4"/>
      <c r="K24" s="4"/>
      <c r="L24" s="4"/>
      <c r="M24" s="4"/>
      <c r="N24" s="4"/>
      <c r="O24" s="4"/>
      <c r="P24" s="4"/>
    </row>
    <row r="25" spans="1:16" ht="18" customHeight="1" thickBot="1">
      <c r="A25" s="208" t="s">
        <v>26</v>
      </c>
      <c r="B25" s="208"/>
      <c r="C25" s="208"/>
      <c r="D25" s="101"/>
      <c r="E25" s="108"/>
      <c r="F25" s="108"/>
      <c r="G25" s="123"/>
      <c r="H25" s="4"/>
      <c r="I25" s="4"/>
      <c r="J25" s="4"/>
      <c r="K25" s="4"/>
      <c r="L25" s="4"/>
      <c r="M25" s="4"/>
      <c r="N25" s="4"/>
      <c r="O25" s="4"/>
      <c r="P25" s="4"/>
    </row>
    <row r="26" spans="1:16" ht="18" customHeight="1" thickBot="1">
      <c r="A26" s="61"/>
      <c r="B26" s="61"/>
      <c r="C26" s="61"/>
      <c r="D26" s="101"/>
      <c r="E26" s="108"/>
      <c r="F26" s="108"/>
      <c r="G26" s="123"/>
      <c r="H26" s="4"/>
      <c r="I26" s="4"/>
      <c r="J26" s="4"/>
      <c r="K26" s="4"/>
      <c r="L26" s="85"/>
      <c r="M26" s="4"/>
      <c r="N26" s="4"/>
      <c r="O26" s="4"/>
      <c r="P26" s="4"/>
    </row>
    <row r="27" spans="1:16" ht="12.75">
      <c r="A27" s="58" t="s">
        <v>39</v>
      </c>
      <c r="B27" s="61"/>
      <c r="C27" s="61"/>
      <c r="D27" s="100"/>
      <c r="E27" s="106"/>
      <c r="F27" s="106"/>
      <c r="G27" s="125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206"/>
      <c r="B28" s="206"/>
      <c r="C28" s="206"/>
      <c r="D28" s="100"/>
      <c r="E28" s="106"/>
      <c r="F28" s="120"/>
      <c r="G28" s="125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214"/>
      <c r="B29" s="214"/>
      <c r="C29" s="214"/>
      <c r="D29" s="100"/>
      <c r="E29" s="106"/>
      <c r="F29" s="120"/>
      <c r="G29" s="125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206" t="s">
        <v>90</v>
      </c>
      <c r="B30" s="206"/>
      <c r="C30" s="206"/>
      <c r="D30" s="100">
        <v>59267</v>
      </c>
      <c r="E30" s="106">
        <v>59393</v>
      </c>
      <c r="F30" s="120">
        <v>19237</v>
      </c>
      <c r="G30" s="125">
        <f aca="true" t="shared" si="0" ref="G30:G36">SUM(F30)/E30*100</f>
        <v>32.38933881097099</v>
      </c>
      <c r="H30" s="68"/>
      <c r="I30" s="4"/>
      <c r="J30" s="4"/>
      <c r="K30" s="4"/>
      <c r="L30" s="4"/>
      <c r="M30" s="4"/>
      <c r="N30" s="4"/>
      <c r="O30" s="4"/>
      <c r="P30" s="4"/>
    </row>
    <row r="31" spans="1:16" ht="12.75">
      <c r="A31" s="211" t="s">
        <v>24</v>
      </c>
      <c r="B31" s="211"/>
      <c r="C31" s="211"/>
      <c r="D31" s="100">
        <v>7060</v>
      </c>
      <c r="E31" s="106">
        <v>7065</v>
      </c>
      <c r="F31" s="120">
        <v>2693</v>
      </c>
      <c r="G31" s="125">
        <f t="shared" si="0"/>
        <v>38.117480537862704</v>
      </c>
      <c r="H31" s="20"/>
      <c r="I31" s="20"/>
      <c r="J31" s="4"/>
      <c r="K31" s="4"/>
      <c r="L31" s="4"/>
      <c r="M31" s="4"/>
      <c r="N31" s="4"/>
      <c r="O31" s="4"/>
      <c r="P31" s="4"/>
    </row>
    <row r="32" spans="1:16" ht="12.75">
      <c r="A32" s="206" t="s">
        <v>49</v>
      </c>
      <c r="B32" s="206"/>
      <c r="C32" s="206"/>
      <c r="D32" s="100">
        <v>21691</v>
      </c>
      <c r="E32" s="106">
        <v>27231</v>
      </c>
      <c r="F32" s="120">
        <v>14780</v>
      </c>
      <c r="G32" s="125">
        <f t="shared" si="0"/>
        <v>54.276376188902354</v>
      </c>
      <c r="H32" s="20"/>
      <c r="I32" s="20"/>
      <c r="J32" s="20"/>
      <c r="K32" s="20"/>
      <c r="L32" s="20"/>
      <c r="M32" s="4"/>
      <c r="N32" s="4"/>
      <c r="O32" s="4"/>
      <c r="P32" s="4"/>
    </row>
    <row r="33" spans="1:16" ht="12.75">
      <c r="A33" s="206" t="s">
        <v>38</v>
      </c>
      <c r="B33" s="206"/>
      <c r="C33" s="206"/>
      <c r="D33" s="100">
        <v>68945</v>
      </c>
      <c r="E33" s="106">
        <v>64796</v>
      </c>
      <c r="F33" s="120">
        <v>21483</v>
      </c>
      <c r="G33" s="125">
        <f t="shared" si="0"/>
        <v>33.15482437187481</v>
      </c>
      <c r="H33" s="78"/>
      <c r="I33" s="4"/>
      <c r="J33" s="4"/>
      <c r="K33" s="4"/>
      <c r="L33" s="4"/>
      <c r="M33" s="4"/>
      <c r="N33" s="4"/>
      <c r="O33" s="4"/>
      <c r="P33" s="4"/>
    </row>
    <row r="34" spans="1:16" ht="12.75" hidden="1">
      <c r="A34" s="214"/>
      <c r="B34" s="214"/>
      <c r="C34" s="214"/>
      <c r="D34" s="100"/>
      <c r="E34" s="106"/>
      <c r="F34" s="120"/>
      <c r="G34" s="125"/>
      <c r="H34" s="4"/>
      <c r="I34" s="4"/>
      <c r="J34" s="4"/>
      <c r="K34" s="4"/>
      <c r="L34" s="4"/>
      <c r="M34" s="4"/>
      <c r="N34" s="4"/>
      <c r="O34" s="4"/>
      <c r="P34" s="4"/>
    </row>
    <row r="35" spans="1:16" ht="12.75" hidden="1">
      <c r="A35" s="214"/>
      <c r="B35" s="214"/>
      <c r="C35" s="214"/>
      <c r="D35" s="100"/>
      <c r="E35" s="106"/>
      <c r="F35" s="120"/>
      <c r="G35" s="125"/>
      <c r="H35" s="4"/>
      <c r="I35" s="4"/>
      <c r="J35" s="4"/>
      <c r="K35" s="4"/>
      <c r="L35" s="4"/>
      <c r="M35" s="4"/>
      <c r="N35" s="4"/>
      <c r="O35" s="4"/>
      <c r="P35" s="4"/>
    </row>
    <row r="36" spans="1:16" ht="24.75" customHeight="1">
      <c r="A36" s="215" t="s">
        <v>27</v>
      </c>
      <c r="B36" s="215"/>
      <c r="C36" s="215"/>
      <c r="D36" s="97">
        <f>SUM(D28:D35)</f>
        <v>156963</v>
      </c>
      <c r="E36" s="107">
        <f>SUM(E30:E35)</f>
        <v>158485</v>
      </c>
      <c r="F36" s="107">
        <f>SUM(F30:F35)</f>
        <v>58193</v>
      </c>
      <c r="G36" s="126">
        <f t="shared" si="0"/>
        <v>36.71830141653784</v>
      </c>
      <c r="H36" s="20"/>
      <c r="I36" s="20"/>
      <c r="J36" s="20"/>
      <c r="K36" s="20"/>
      <c r="L36" s="13"/>
      <c r="M36" s="4"/>
      <c r="N36" s="4"/>
      <c r="O36" s="4"/>
      <c r="P36" s="4"/>
    </row>
    <row r="37" spans="1:16" ht="12.75">
      <c r="A37" s="86"/>
      <c r="B37" s="86"/>
      <c r="C37" s="86"/>
      <c r="D37" s="90"/>
      <c r="E37" s="110"/>
      <c r="F37" s="110"/>
      <c r="G37" s="125"/>
      <c r="H37" s="20"/>
      <c r="I37" s="20"/>
      <c r="J37" s="20"/>
      <c r="K37" s="20"/>
      <c r="L37" s="13"/>
      <c r="M37" s="4"/>
      <c r="N37" s="4"/>
      <c r="O37" s="4"/>
      <c r="P37" s="4"/>
    </row>
    <row r="38" spans="1:7" ht="12.75">
      <c r="A38" s="63" t="s">
        <v>65</v>
      </c>
      <c r="B38" s="63"/>
      <c r="C38" s="63"/>
      <c r="D38" s="97"/>
      <c r="E38" s="107"/>
      <c r="F38" s="106">
        <v>0</v>
      </c>
      <c r="G38" s="125">
        <v>0</v>
      </c>
    </row>
    <row r="39" spans="1:7" ht="12.75">
      <c r="A39" s="63"/>
      <c r="B39" s="63"/>
      <c r="C39" s="63"/>
      <c r="D39" s="63"/>
      <c r="E39" s="107">
        <v>81485</v>
      </c>
      <c r="F39" s="106"/>
      <c r="G39" s="125"/>
    </row>
    <row r="40" spans="1:7" ht="12.75">
      <c r="A40" s="58" t="s">
        <v>66</v>
      </c>
      <c r="B40" s="63"/>
      <c r="C40" s="63"/>
      <c r="D40" s="63"/>
      <c r="E40" s="106"/>
      <c r="F40" s="106"/>
      <c r="G40" s="125"/>
    </row>
    <row r="41" spans="1:7" ht="12.75">
      <c r="A41" s="63"/>
      <c r="B41" s="63"/>
      <c r="C41" s="63"/>
      <c r="D41" s="63"/>
      <c r="E41" s="106"/>
      <c r="F41" s="106"/>
      <c r="G41" s="125"/>
    </row>
    <row r="42" spans="1:7" ht="12.75">
      <c r="A42" s="63"/>
      <c r="B42" s="63"/>
      <c r="C42" s="63"/>
      <c r="D42" s="63"/>
      <c r="E42" s="106"/>
      <c r="F42" s="106"/>
      <c r="G42" s="125"/>
    </row>
    <row r="43" spans="1:7" ht="12.75">
      <c r="A43" s="102" t="s">
        <v>91</v>
      </c>
      <c r="B43" s="92"/>
      <c r="C43" s="92"/>
      <c r="D43" s="100">
        <v>21000</v>
      </c>
      <c r="E43" s="106">
        <v>21000</v>
      </c>
      <c r="F43" s="106">
        <v>6557</v>
      </c>
      <c r="G43" s="125">
        <f>SUM(F43)/E43*100</f>
        <v>31.223809523809525</v>
      </c>
    </row>
    <row r="44" spans="1:7" ht="12.75">
      <c r="A44" s="102"/>
      <c r="B44" s="92"/>
      <c r="C44" s="92"/>
      <c r="D44" s="100"/>
      <c r="E44" s="106"/>
      <c r="F44" s="106"/>
      <c r="G44" s="125"/>
    </row>
    <row r="45" spans="1:7" ht="12.75">
      <c r="A45" s="21" t="s">
        <v>92</v>
      </c>
      <c r="B45" s="92"/>
      <c r="C45" s="92"/>
      <c r="D45" s="100">
        <v>13281</v>
      </c>
      <c r="E45" s="106">
        <v>13281</v>
      </c>
      <c r="F45" s="106">
        <v>5750</v>
      </c>
      <c r="G45" s="125">
        <f aca="true" t="shared" si="1" ref="G45:G50">SUM(F45)/E45*100</f>
        <v>43.2949326104962</v>
      </c>
    </row>
    <row r="46" spans="1:7" ht="12.75">
      <c r="A46" s="102" t="s">
        <v>93</v>
      </c>
      <c r="B46" s="21"/>
      <c r="C46" s="21"/>
      <c r="D46" s="100">
        <v>1663</v>
      </c>
      <c r="E46" s="106">
        <v>1663</v>
      </c>
      <c r="F46" s="106">
        <v>876</v>
      </c>
      <c r="G46" s="125">
        <f t="shared" si="1"/>
        <v>52.67588695129285</v>
      </c>
    </row>
    <row r="47" spans="1:7" ht="12.75">
      <c r="A47" s="21" t="s">
        <v>83</v>
      </c>
      <c r="B47" s="21"/>
      <c r="C47" s="8"/>
      <c r="D47" s="100">
        <v>317</v>
      </c>
      <c r="E47" s="106">
        <v>310</v>
      </c>
      <c r="F47" s="106">
        <v>158</v>
      </c>
      <c r="G47" s="125">
        <f t="shared" si="1"/>
        <v>50.967741935483865</v>
      </c>
    </row>
    <row r="48" spans="1:7" ht="12.75">
      <c r="A48" s="21" t="s">
        <v>94</v>
      </c>
      <c r="B48" s="21"/>
      <c r="C48" s="8"/>
      <c r="D48" s="100">
        <v>2200</v>
      </c>
      <c r="E48" s="106">
        <v>2200</v>
      </c>
      <c r="F48" s="106">
        <v>147</v>
      </c>
      <c r="G48" s="125">
        <f t="shared" si="1"/>
        <v>6.681818181818182</v>
      </c>
    </row>
    <row r="49" spans="1:7" ht="12.75">
      <c r="A49" s="21" t="s">
        <v>152</v>
      </c>
      <c r="B49" s="21"/>
      <c r="C49" s="8"/>
      <c r="D49" s="100"/>
      <c r="E49" s="106">
        <v>5028</v>
      </c>
      <c r="F49" s="106">
        <v>2196</v>
      </c>
      <c r="G49" s="125">
        <f t="shared" si="1"/>
        <v>43.67541766109785</v>
      </c>
    </row>
    <row r="50" spans="1:7" ht="12.75">
      <c r="A50" s="58" t="s">
        <v>67</v>
      </c>
      <c r="B50" s="21"/>
      <c r="C50" s="8"/>
      <c r="D50" s="97">
        <f>SUM(D43:D49)</f>
        <v>38461</v>
      </c>
      <c r="E50" s="107">
        <f>SUM(E43:E49)</f>
        <v>43482</v>
      </c>
      <c r="F50" s="107">
        <f>SUM(F43:F49)</f>
        <v>15684</v>
      </c>
      <c r="G50" s="126">
        <f t="shared" si="1"/>
        <v>36.07009797157444</v>
      </c>
    </row>
    <row r="51" spans="1:7" ht="12.75" hidden="1">
      <c r="A51" s="63"/>
      <c r="B51" s="21"/>
      <c r="C51" s="8"/>
      <c r="D51" s="97"/>
      <c r="E51" s="107"/>
      <c r="F51" s="107"/>
      <c r="G51" s="126"/>
    </row>
    <row r="52" spans="1:7" ht="12.75" hidden="1">
      <c r="A52" s="63"/>
      <c r="B52" s="21"/>
      <c r="C52" s="8"/>
      <c r="D52" s="97"/>
      <c r="E52" s="107"/>
      <c r="F52" s="107"/>
      <c r="G52" s="126"/>
    </row>
    <row r="53" spans="1:7" ht="12.75">
      <c r="A53" s="63"/>
      <c r="B53" s="21"/>
      <c r="C53" s="8"/>
      <c r="D53" s="97"/>
      <c r="E53" s="107"/>
      <c r="F53" s="107"/>
      <c r="G53" s="126"/>
    </row>
    <row r="54" spans="1:7" ht="12.75">
      <c r="A54" s="63"/>
      <c r="B54" s="21"/>
      <c r="C54" s="8"/>
      <c r="D54" s="97"/>
      <c r="E54" s="107"/>
      <c r="F54" s="107"/>
      <c r="G54" s="126"/>
    </row>
    <row r="55" spans="1:7" ht="15">
      <c r="A55" s="103" t="s">
        <v>64</v>
      </c>
      <c r="B55" s="21"/>
      <c r="C55" s="8"/>
      <c r="D55" s="104">
        <f>SUM(D50,D36,D23,D14)</f>
        <v>544926</v>
      </c>
      <c r="E55" s="107">
        <f>SUM(E50,E39,E36,E23,E14)</f>
        <v>644318</v>
      </c>
      <c r="F55" s="107">
        <f>SUM(F50,F39,F36,F23,F14)</f>
        <v>248683</v>
      </c>
      <c r="G55" s="126">
        <f>SUM(F55)/E55*100</f>
        <v>38.59631424234617</v>
      </c>
    </row>
    <row r="56" spans="1:7" ht="15">
      <c r="A56" s="103"/>
      <c r="B56" s="21"/>
      <c r="C56" s="8"/>
      <c r="D56" s="104"/>
      <c r="E56" s="107"/>
      <c r="F56" s="107"/>
      <c r="G56" s="126"/>
    </row>
    <row r="57" spans="1:7" ht="12.75" hidden="1">
      <c r="A57" s="63"/>
      <c r="B57" s="21"/>
      <c r="C57" s="8"/>
      <c r="D57" s="97"/>
      <c r="E57" s="107"/>
      <c r="F57" s="107"/>
      <c r="G57" s="126"/>
    </row>
    <row r="58" spans="1:7" ht="12.75">
      <c r="A58" s="63"/>
      <c r="B58" s="21"/>
      <c r="C58" s="8"/>
      <c r="D58" s="97"/>
      <c r="E58" s="107"/>
      <c r="F58" s="107"/>
      <c r="G58" s="126"/>
    </row>
    <row r="59" spans="1:10" ht="12.75">
      <c r="A59" s="217" t="s">
        <v>62</v>
      </c>
      <c r="B59" s="217"/>
      <c r="C59" s="8"/>
      <c r="D59" s="9"/>
      <c r="E59" s="111"/>
      <c r="F59" s="105"/>
      <c r="G59" s="123"/>
      <c r="J59" s="128"/>
    </row>
    <row r="60" spans="1:7" ht="12.75">
      <c r="A60" s="61" t="s">
        <v>100</v>
      </c>
      <c r="B60" s="61"/>
      <c r="C60" s="8"/>
      <c r="D60" s="9"/>
      <c r="E60" s="111"/>
      <c r="F60" s="105"/>
      <c r="G60" s="123"/>
    </row>
    <row r="61" spans="1:7" ht="12.75">
      <c r="A61" s="62" t="s">
        <v>126</v>
      </c>
      <c r="B61" s="22"/>
      <c r="C61" s="22"/>
      <c r="D61" s="87">
        <v>2100</v>
      </c>
      <c r="E61" s="112"/>
      <c r="F61" s="121"/>
      <c r="G61" s="125">
        <v>0</v>
      </c>
    </row>
    <row r="62" spans="1:7" ht="12.75">
      <c r="A62" s="62" t="s">
        <v>128</v>
      </c>
      <c r="B62" s="22"/>
      <c r="C62" s="22"/>
      <c r="D62" s="87">
        <v>17748</v>
      </c>
      <c r="E62" s="112"/>
      <c r="F62" s="121"/>
      <c r="G62" s="125">
        <v>0</v>
      </c>
    </row>
    <row r="63" spans="1:7" ht="12.75">
      <c r="A63" s="62" t="s">
        <v>127</v>
      </c>
      <c r="B63" s="22"/>
      <c r="C63" s="22"/>
      <c r="D63" s="87">
        <v>400</v>
      </c>
      <c r="E63" s="112"/>
      <c r="F63" s="114"/>
      <c r="G63" s="125">
        <v>0</v>
      </c>
    </row>
    <row r="64" spans="1:7" ht="12.75">
      <c r="A64" s="62" t="s">
        <v>103</v>
      </c>
      <c r="B64" s="22"/>
      <c r="C64" s="22"/>
      <c r="D64" s="87">
        <v>350</v>
      </c>
      <c r="E64" s="112"/>
      <c r="F64" s="121"/>
      <c r="G64" s="125">
        <v>0</v>
      </c>
    </row>
    <row r="65" spans="1:7" ht="12.75">
      <c r="A65" s="62" t="s">
        <v>129</v>
      </c>
      <c r="B65" s="22"/>
      <c r="C65" s="22"/>
      <c r="D65" s="87">
        <v>315</v>
      </c>
      <c r="E65" s="112"/>
      <c r="F65" s="121"/>
      <c r="G65" s="125">
        <v>0</v>
      </c>
    </row>
    <row r="66" spans="1:7" ht="12.75">
      <c r="A66" s="62" t="s">
        <v>133</v>
      </c>
      <c r="B66" s="22"/>
      <c r="C66" s="22"/>
      <c r="D66" s="87">
        <v>459</v>
      </c>
      <c r="E66" s="112"/>
      <c r="F66" s="121"/>
      <c r="G66" s="125">
        <v>0</v>
      </c>
    </row>
    <row r="67" spans="1:7" ht="14.25" customHeight="1">
      <c r="A67" s="62" t="s">
        <v>130</v>
      </c>
      <c r="B67" s="22"/>
      <c r="C67" s="22"/>
      <c r="D67" s="87">
        <v>1181</v>
      </c>
      <c r="E67" s="112"/>
      <c r="F67" s="121"/>
      <c r="G67" s="125">
        <v>0</v>
      </c>
    </row>
    <row r="68" spans="1:7" ht="12.75">
      <c r="A68" s="62" t="s">
        <v>131</v>
      </c>
      <c r="B68" s="22"/>
      <c r="C68" s="22"/>
      <c r="D68" s="87">
        <v>197</v>
      </c>
      <c r="E68" s="112"/>
      <c r="F68" s="121"/>
      <c r="G68" s="125">
        <v>0</v>
      </c>
    </row>
    <row r="69" spans="1:7" ht="12.75">
      <c r="A69" s="62" t="s">
        <v>132</v>
      </c>
      <c r="B69" s="22"/>
      <c r="C69" s="22"/>
      <c r="D69" s="87">
        <v>393</v>
      </c>
      <c r="E69" s="112"/>
      <c r="F69" s="121"/>
      <c r="G69" s="125">
        <v>0</v>
      </c>
    </row>
    <row r="70" spans="1:7" ht="12.75">
      <c r="A70" s="62" t="s">
        <v>134</v>
      </c>
      <c r="B70" s="22"/>
      <c r="C70" s="22"/>
      <c r="D70" s="87">
        <v>158</v>
      </c>
      <c r="E70" s="112"/>
      <c r="F70" s="121"/>
      <c r="G70" s="125">
        <v>0</v>
      </c>
    </row>
    <row r="71" spans="1:7" ht="12.75">
      <c r="A71" s="62" t="s">
        <v>153</v>
      </c>
      <c r="B71" s="22"/>
      <c r="C71" s="22"/>
      <c r="D71" s="87"/>
      <c r="E71" s="112">
        <v>572</v>
      </c>
      <c r="F71" s="121">
        <v>204</v>
      </c>
      <c r="G71" s="125">
        <f>SUM(F71)/E71*100</f>
        <v>35.66433566433567</v>
      </c>
    </row>
    <row r="72" spans="1:7" ht="12.75">
      <c r="A72" s="62" t="s">
        <v>154</v>
      </c>
      <c r="B72" s="22"/>
      <c r="C72" s="22"/>
      <c r="D72" s="87"/>
      <c r="E72" s="112">
        <v>320642</v>
      </c>
      <c r="F72" s="121">
        <v>11281</v>
      </c>
      <c r="G72" s="125">
        <f>SUM(F72)/E72*100</f>
        <v>3.5182540029066685</v>
      </c>
    </row>
    <row r="73" spans="1:7" ht="12.75">
      <c r="A73" s="62" t="s">
        <v>156</v>
      </c>
      <c r="B73" s="22"/>
      <c r="C73" s="22"/>
      <c r="D73" s="87"/>
      <c r="E73" s="112">
        <v>862</v>
      </c>
      <c r="F73" s="121">
        <v>672</v>
      </c>
      <c r="G73" s="125">
        <f>SUM(F73)/E73*100</f>
        <v>77.9582366589327</v>
      </c>
    </row>
    <row r="74" spans="1:7" ht="12.75">
      <c r="A74" s="70" t="s">
        <v>105</v>
      </c>
      <c r="B74" s="22"/>
      <c r="C74" s="22"/>
      <c r="D74" s="87"/>
      <c r="E74" s="112">
        <v>438</v>
      </c>
      <c r="F74" s="121">
        <v>378</v>
      </c>
      <c r="G74" s="125">
        <f>SUM(F74)/E74*100</f>
        <v>86.3013698630137</v>
      </c>
    </row>
    <row r="75" spans="1:7" ht="12.75">
      <c r="A75" s="62" t="s">
        <v>102</v>
      </c>
      <c r="B75" s="22"/>
      <c r="C75" s="22"/>
      <c r="D75" s="87">
        <v>5724</v>
      </c>
      <c r="E75" s="112">
        <v>86511</v>
      </c>
      <c r="F75" s="121">
        <v>3315</v>
      </c>
      <c r="G75" s="125">
        <f>SUM(F75)/E75*100</f>
        <v>3.831882650761175</v>
      </c>
    </row>
    <row r="76" spans="1:7" ht="12.75" hidden="1">
      <c r="A76" s="62" t="s">
        <v>155</v>
      </c>
      <c r="B76" s="22"/>
      <c r="C76" s="22"/>
      <c r="D76" s="87"/>
      <c r="E76" s="112"/>
      <c r="F76" s="121"/>
      <c r="G76" s="125"/>
    </row>
    <row r="77" spans="1:7" ht="12.75">
      <c r="A77" s="95" t="s">
        <v>161</v>
      </c>
      <c r="B77" s="22"/>
      <c r="C77" s="22"/>
      <c r="D77" s="87"/>
      <c r="E77" s="112"/>
      <c r="F77" s="121"/>
      <c r="G77" s="125"/>
    </row>
    <row r="78" spans="1:7" ht="12.75">
      <c r="A78" s="62" t="s">
        <v>154</v>
      </c>
      <c r="B78" s="22"/>
      <c r="C78" s="22"/>
      <c r="D78" s="87"/>
      <c r="E78" s="112">
        <v>5512</v>
      </c>
      <c r="F78" s="121">
        <v>2000</v>
      </c>
      <c r="G78" s="125">
        <f>SUM(F78)/E78*100</f>
        <v>36.284470246734394</v>
      </c>
    </row>
    <row r="79" spans="1:7" ht="12.75">
      <c r="A79" s="62" t="s">
        <v>102</v>
      </c>
      <c r="B79" s="22"/>
      <c r="C79" s="22"/>
      <c r="D79" s="87"/>
      <c r="E79" s="112">
        <v>1488</v>
      </c>
      <c r="F79" s="121">
        <v>540</v>
      </c>
      <c r="G79" s="125">
        <f>SUM(F79)/E79*100</f>
        <v>36.29032258064516</v>
      </c>
    </row>
    <row r="80" spans="1:7" ht="12.75">
      <c r="A80" s="58" t="s">
        <v>104</v>
      </c>
      <c r="B80" s="22"/>
      <c r="C80" s="22"/>
      <c r="D80" s="87"/>
      <c r="E80" s="112"/>
      <c r="F80" s="121"/>
      <c r="G80" s="125"/>
    </row>
    <row r="81" spans="1:7" ht="12.75">
      <c r="A81" s="70" t="s">
        <v>105</v>
      </c>
      <c r="B81" s="22"/>
      <c r="C81" s="22"/>
      <c r="D81" s="87">
        <v>250</v>
      </c>
      <c r="E81" s="112">
        <v>237</v>
      </c>
      <c r="F81" s="121">
        <v>71</v>
      </c>
      <c r="G81" s="125">
        <f>SUM(F81)/E81*100</f>
        <v>29.957805907172997</v>
      </c>
    </row>
    <row r="82" spans="1:7" ht="12.75">
      <c r="A82" s="62" t="s">
        <v>102</v>
      </c>
      <c r="B82" s="22"/>
      <c r="C82" s="22"/>
      <c r="D82" s="87">
        <v>68</v>
      </c>
      <c r="E82" s="112">
        <v>66</v>
      </c>
      <c r="F82" s="121">
        <v>19</v>
      </c>
      <c r="G82" s="125">
        <f>SUM(F82)/E82*100</f>
        <v>28.78787878787879</v>
      </c>
    </row>
    <row r="83" spans="1:7" ht="12.75">
      <c r="A83" s="95" t="s">
        <v>160</v>
      </c>
      <c r="B83" s="22"/>
      <c r="C83" s="22"/>
      <c r="D83" s="87"/>
      <c r="E83" s="112"/>
      <c r="F83" s="121"/>
      <c r="G83" s="125"/>
    </row>
    <row r="84" spans="1:7" ht="12.75">
      <c r="A84" s="62" t="s">
        <v>154</v>
      </c>
      <c r="B84" s="22"/>
      <c r="C84" s="22"/>
      <c r="D84" s="87"/>
      <c r="E84" s="112">
        <v>3150</v>
      </c>
      <c r="F84" s="121">
        <v>0</v>
      </c>
      <c r="G84" s="125">
        <f>SUM(F84)/E84*100</f>
        <v>0</v>
      </c>
    </row>
    <row r="85" spans="1:7" ht="12.75">
      <c r="A85" s="62" t="s">
        <v>102</v>
      </c>
      <c r="B85" s="22"/>
      <c r="C85" s="22"/>
      <c r="D85" s="87"/>
      <c r="E85" s="112">
        <v>850</v>
      </c>
      <c r="F85" s="121">
        <v>0</v>
      </c>
      <c r="G85" s="125">
        <f>SUM(F85)/E85*100</f>
        <v>0</v>
      </c>
    </row>
    <row r="86" spans="1:7" ht="12.75">
      <c r="A86" s="63" t="s">
        <v>69</v>
      </c>
      <c r="B86" s="22"/>
      <c r="C86" s="22"/>
      <c r="D86" s="87"/>
      <c r="E86" s="112"/>
      <c r="F86" s="121"/>
      <c r="G86" s="125"/>
    </row>
    <row r="87" spans="1:7" ht="12.75">
      <c r="A87" s="56" t="s">
        <v>68</v>
      </c>
      <c r="B87" s="22"/>
      <c r="C87" s="22"/>
      <c r="D87" s="87">
        <v>236</v>
      </c>
      <c r="E87" s="112">
        <v>236</v>
      </c>
      <c r="F87" s="121">
        <v>307</v>
      </c>
      <c r="G87" s="125">
        <f>SUM(F87)/E87*100</f>
        <v>130.08474576271186</v>
      </c>
    </row>
    <row r="88" spans="1:7" ht="12.75">
      <c r="A88" s="62" t="s">
        <v>102</v>
      </c>
      <c r="B88" s="22"/>
      <c r="C88" s="22"/>
      <c r="D88" s="87">
        <v>64</v>
      </c>
      <c r="E88" s="112">
        <v>64</v>
      </c>
      <c r="F88" s="121">
        <v>83</v>
      </c>
      <c r="G88" s="125">
        <f>SUM(F88)/E88*100</f>
        <v>129.6875</v>
      </c>
    </row>
    <row r="89" spans="1:7" ht="12.75">
      <c r="A89" s="215" t="s">
        <v>136</v>
      </c>
      <c r="B89" s="215"/>
      <c r="C89" s="57"/>
      <c r="D89" s="87"/>
      <c r="E89" s="112"/>
      <c r="F89" s="121"/>
      <c r="G89" s="125"/>
    </row>
    <row r="90" spans="1:7" ht="12.75">
      <c r="A90" s="206" t="s">
        <v>137</v>
      </c>
      <c r="B90" s="206"/>
      <c r="C90" s="206"/>
      <c r="D90" s="87">
        <v>200</v>
      </c>
      <c r="E90" s="112">
        <v>200</v>
      </c>
      <c r="F90" s="121">
        <v>0</v>
      </c>
      <c r="G90" s="125">
        <f>SUM(F90)/E90*100</f>
        <v>0</v>
      </c>
    </row>
    <row r="91" spans="1:7" ht="12.75">
      <c r="A91" s="58" t="s">
        <v>106</v>
      </c>
      <c r="B91" s="64"/>
      <c r="C91" s="51"/>
      <c r="D91" s="87"/>
      <c r="E91" s="112"/>
      <c r="F91" s="121"/>
      <c r="G91" s="125"/>
    </row>
    <row r="92" spans="1:7" ht="12.75">
      <c r="A92" s="206" t="s">
        <v>101</v>
      </c>
      <c r="B92" s="206"/>
      <c r="C92" s="206"/>
      <c r="D92" s="87">
        <v>8661</v>
      </c>
      <c r="E92" s="112">
        <v>8661</v>
      </c>
      <c r="F92" s="121">
        <v>0</v>
      </c>
      <c r="G92" s="125">
        <f>SUM(F92)/E92*100</f>
        <v>0</v>
      </c>
    </row>
    <row r="93" spans="1:7" ht="12.75">
      <c r="A93" s="62" t="s">
        <v>102</v>
      </c>
      <c r="B93" s="22"/>
      <c r="C93" s="22"/>
      <c r="D93" s="87">
        <v>2339</v>
      </c>
      <c r="E93" s="112">
        <v>2339</v>
      </c>
      <c r="F93" s="121">
        <v>0</v>
      </c>
      <c r="G93" s="125">
        <f>SUM(F93)/E93*100</f>
        <v>0</v>
      </c>
    </row>
    <row r="94" spans="1:7" ht="12.75">
      <c r="A94" s="213" t="s">
        <v>107</v>
      </c>
      <c r="B94" s="213"/>
      <c r="C94" s="213"/>
      <c r="D94" s="89"/>
      <c r="E94" s="113"/>
      <c r="F94" s="110"/>
      <c r="G94" s="125"/>
    </row>
    <row r="95" spans="1:7" ht="12.75">
      <c r="A95" s="62" t="s">
        <v>135</v>
      </c>
      <c r="B95" s="91"/>
      <c r="C95" s="91"/>
      <c r="D95" s="88">
        <v>158</v>
      </c>
      <c r="E95" s="114">
        <v>158</v>
      </c>
      <c r="F95" s="114">
        <v>150</v>
      </c>
      <c r="G95" s="123">
        <f>SUM(F95)/E95*100</f>
        <v>94.9367088607595</v>
      </c>
    </row>
    <row r="96" spans="1:7" ht="12.75">
      <c r="A96" s="62" t="s">
        <v>102</v>
      </c>
      <c r="B96" s="91"/>
      <c r="C96" s="91"/>
      <c r="D96" s="88">
        <v>42</v>
      </c>
      <c r="E96" s="114">
        <v>42</v>
      </c>
      <c r="F96" s="114">
        <v>46</v>
      </c>
      <c r="G96" s="123">
        <f>SUM(F96)/E96*100</f>
        <v>109.52380952380953</v>
      </c>
    </row>
    <row r="97" spans="1:7" ht="12.75">
      <c r="A97" s="56" t="s">
        <v>68</v>
      </c>
      <c r="B97" s="91"/>
      <c r="C97" s="91"/>
      <c r="D97" s="88"/>
      <c r="E97" s="114"/>
      <c r="F97" s="114">
        <v>21</v>
      </c>
      <c r="G97" s="123">
        <v>0</v>
      </c>
    </row>
    <row r="98" spans="1:7" ht="12.75">
      <c r="A98" s="63" t="s">
        <v>157</v>
      </c>
      <c r="B98" s="91"/>
      <c r="C98" s="91"/>
      <c r="D98" s="88"/>
      <c r="E98" s="114"/>
      <c r="F98" s="114"/>
      <c r="G98" s="123"/>
    </row>
    <row r="99" spans="1:7" ht="12.75">
      <c r="A99" s="56" t="s">
        <v>68</v>
      </c>
      <c r="B99" s="91"/>
      <c r="C99" s="91"/>
      <c r="D99" s="88"/>
      <c r="E99" s="114">
        <v>376</v>
      </c>
      <c r="F99" s="114">
        <v>377</v>
      </c>
      <c r="G99" s="123">
        <f>SUM(F99)/E99*100</f>
        <v>100.2659574468085</v>
      </c>
    </row>
    <row r="100" spans="1:7" ht="12.75">
      <c r="A100" s="62" t="s">
        <v>102</v>
      </c>
      <c r="B100" s="91"/>
      <c r="C100" s="91"/>
      <c r="D100" s="88"/>
      <c r="E100" s="114">
        <v>37</v>
      </c>
      <c r="F100" s="114">
        <v>37</v>
      </c>
      <c r="G100" s="123">
        <f>SUM(F100)/E100*100</f>
        <v>100</v>
      </c>
    </row>
    <row r="101" spans="1:7" ht="12.75">
      <c r="A101" s="129" t="s">
        <v>158</v>
      </c>
      <c r="B101" s="91"/>
      <c r="C101" s="91"/>
      <c r="D101" s="88"/>
      <c r="E101" s="114"/>
      <c r="F101" s="114"/>
      <c r="G101" s="123"/>
    </row>
    <row r="102" spans="1:7" ht="12.75">
      <c r="A102" s="56" t="s">
        <v>68</v>
      </c>
      <c r="B102" s="91"/>
      <c r="C102" s="91"/>
      <c r="D102" s="88"/>
      <c r="E102" s="114">
        <v>13</v>
      </c>
      <c r="F102" s="114">
        <v>13</v>
      </c>
      <c r="G102" s="123">
        <f>SUM(F102)/E102*100</f>
        <v>100</v>
      </c>
    </row>
    <row r="103" spans="1:7" ht="12.75">
      <c r="A103" s="62" t="s">
        <v>102</v>
      </c>
      <c r="B103" s="91"/>
      <c r="C103" s="91"/>
      <c r="D103" s="88"/>
      <c r="E103" s="114">
        <v>3</v>
      </c>
      <c r="F103" s="114">
        <v>3</v>
      </c>
      <c r="G103" s="123">
        <f>SUM(F103)/E103*100</f>
        <v>100</v>
      </c>
    </row>
    <row r="104" spans="1:7" ht="12.75">
      <c r="A104" s="95" t="s">
        <v>159</v>
      </c>
      <c r="B104" s="91"/>
      <c r="C104" s="91"/>
      <c r="D104" s="88"/>
      <c r="E104" s="114"/>
      <c r="F104" s="114"/>
      <c r="G104" s="123"/>
    </row>
    <row r="105" spans="1:7" ht="12.75">
      <c r="A105" s="56" t="s">
        <v>68</v>
      </c>
      <c r="B105" s="91"/>
      <c r="C105" s="91"/>
      <c r="D105" s="88"/>
      <c r="E105" s="114"/>
      <c r="F105" s="114">
        <v>16</v>
      </c>
      <c r="G105" s="123">
        <v>0</v>
      </c>
    </row>
    <row r="106" spans="1:7" ht="12.75">
      <c r="A106" s="62" t="s">
        <v>102</v>
      </c>
      <c r="B106" s="91"/>
      <c r="C106" s="91"/>
      <c r="D106" s="88"/>
      <c r="E106" s="114"/>
      <c r="F106" s="114">
        <v>4</v>
      </c>
      <c r="G106" s="123">
        <v>0</v>
      </c>
    </row>
    <row r="107" spans="1:7" ht="12.75">
      <c r="A107" s="63" t="s">
        <v>138</v>
      </c>
      <c r="B107" s="91"/>
      <c r="C107" s="91"/>
      <c r="D107" s="88"/>
      <c r="E107" s="114"/>
      <c r="F107" s="114"/>
      <c r="G107" s="123"/>
    </row>
    <row r="108" spans="1:7" ht="12.75">
      <c r="A108" s="56" t="s">
        <v>145</v>
      </c>
      <c r="B108" s="91"/>
      <c r="C108" s="91"/>
      <c r="D108" s="88"/>
      <c r="E108" s="114">
        <v>167</v>
      </c>
      <c r="F108" s="114">
        <v>166</v>
      </c>
      <c r="G108" s="123">
        <f aca="true" t="shared" si="2" ref="G108:G117">SUM(F108)/E108*100</f>
        <v>99.40119760479041</v>
      </c>
    </row>
    <row r="109" spans="1:7" ht="12.75">
      <c r="A109" s="56" t="s">
        <v>68</v>
      </c>
      <c r="B109" s="91"/>
      <c r="C109" s="91"/>
      <c r="D109" s="88">
        <v>1834</v>
      </c>
      <c r="E109" s="114">
        <v>1667</v>
      </c>
      <c r="F109" s="114">
        <v>81</v>
      </c>
      <c r="G109" s="123">
        <f t="shared" si="2"/>
        <v>4.8590281943611275</v>
      </c>
    </row>
    <row r="110" spans="1:7" ht="12.75">
      <c r="A110" s="62" t="s">
        <v>102</v>
      </c>
      <c r="B110" s="92"/>
      <c r="C110" s="92"/>
      <c r="D110" s="93">
        <v>495</v>
      </c>
      <c r="E110" s="114">
        <v>495</v>
      </c>
      <c r="F110" s="114">
        <v>67</v>
      </c>
      <c r="G110" s="123">
        <f t="shared" si="2"/>
        <v>13.535353535353536</v>
      </c>
    </row>
    <row r="111" spans="1:7" ht="12.75">
      <c r="A111" s="63" t="s">
        <v>139</v>
      </c>
      <c r="B111" s="92"/>
      <c r="C111" s="92"/>
      <c r="D111" s="93"/>
      <c r="E111" s="114"/>
      <c r="F111" s="121"/>
      <c r="G111" s="123"/>
    </row>
    <row r="112" spans="1:7" ht="12.75">
      <c r="A112" s="56" t="s">
        <v>68</v>
      </c>
      <c r="B112" s="92"/>
      <c r="C112" s="92"/>
      <c r="D112" s="93">
        <v>250</v>
      </c>
      <c r="E112" s="114">
        <v>250</v>
      </c>
      <c r="F112" s="121">
        <v>106</v>
      </c>
      <c r="G112" s="123">
        <f t="shared" si="2"/>
        <v>42.4</v>
      </c>
    </row>
    <row r="113" spans="1:7" ht="12.75">
      <c r="A113" s="62" t="s">
        <v>102</v>
      </c>
      <c r="B113" s="21"/>
      <c r="C113" s="21"/>
      <c r="D113" s="88">
        <v>67</v>
      </c>
      <c r="E113" s="114">
        <v>67</v>
      </c>
      <c r="F113" s="114">
        <v>29</v>
      </c>
      <c r="G113" s="123">
        <f t="shared" si="2"/>
        <v>43.28358208955223</v>
      </c>
    </row>
    <row r="114" spans="1:7" ht="12.75">
      <c r="A114" s="63" t="s">
        <v>144</v>
      </c>
      <c r="B114" s="91"/>
      <c r="C114" s="91"/>
      <c r="D114" s="88"/>
      <c r="E114" s="114"/>
      <c r="F114" s="114"/>
      <c r="G114" s="123"/>
    </row>
    <row r="115" spans="1:7" ht="12.75">
      <c r="A115" s="56" t="s">
        <v>145</v>
      </c>
      <c r="B115" s="91"/>
      <c r="C115" s="91"/>
      <c r="D115" s="88">
        <v>79</v>
      </c>
      <c r="E115" s="114">
        <v>44</v>
      </c>
      <c r="F115" s="114">
        <v>0</v>
      </c>
      <c r="G115" s="123">
        <f t="shared" si="2"/>
        <v>0</v>
      </c>
    </row>
    <row r="116" spans="1:7" ht="12.75">
      <c r="A116" s="56" t="s">
        <v>68</v>
      </c>
      <c r="B116" s="91"/>
      <c r="C116" s="91"/>
      <c r="D116" s="88"/>
      <c r="E116" s="114">
        <v>109</v>
      </c>
      <c r="F116" s="114">
        <v>109</v>
      </c>
      <c r="G116" s="123">
        <f t="shared" si="2"/>
        <v>100</v>
      </c>
    </row>
    <row r="117" spans="1:7" ht="12.75">
      <c r="A117" s="62" t="s">
        <v>102</v>
      </c>
      <c r="B117" s="92"/>
      <c r="C117" s="92"/>
      <c r="D117" s="93">
        <v>21</v>
      </c>
      <c r="E117" s="114">
        <v>42</v>
      </c>
      <c r="F117" s="114">
        <v>29</v>
      </c>
      <c r="G117" s="123">
        <f t="shared" si="2"/>
        <v>69.04761904761905</v>
      </c>
    </row>
    <row r="118" spans="1:7" s="54" customFormat="1" ht="12.75">
      <c r="A118" s="63" t="s">
        <v>70</v>
      </c>
      <c r="B118" s="63"/>
      <c r="C118" s="67"/>
      <c r="D118" s="94">
        <f>SUM(D61:D117)</f>
        <v>43789</v>
      </c>
      <c r="E118" s="115">
        <f>SUM(E71:E117)</f>
        <v>435298</v>
      </c>
      <c r="F118" s="115">
        <f>SUM(F71:F117)</f>
        <v>20124</v>
      </c>
      <c r="G118" s="127">
        <f>SUM(F118)/E118*100</f>
        <v>4.623039848563513</v>
      </c>
    </row>
    <row r="119" spans="1:7" s="54" customFormat="1" ht="12.75" hidden="1">
      <c r="A119" s="63"/>
      <c r="B119" s="63"/>
      <c r="C119" s="67"/>
      <c r="D119" s="94"/>
      <c r="E119" s="115"/>
      <c r="F119" s="115"/>
      <c r="G119" s="127"/>
    </row>
    <row r="120" spans="1:7" s="54" customFormat="1" ht="12.75">
      <c r="A120" s="77" t="s">
        <v>95</v>
      </c>
      <c r="B120" s="22"/>
      <c r="C120" s="22"/>
      <c r="D120" s="87"/>
      <c r="E120" s="116"/>
      <c r="F120" s="121"/>
      <c r="G120" s="125"/>
    </row>
    <row r="121" spans="1:7" s="54" customFormat="1" ht="12.75">
      <c r="A121" s="62" t="s">
        <v>140</v>
      </c>
      <c r="B121" s="22"/>
      <c r="C121" s="22"/>
      <c r="D121" s="87">
        <v>787</v>
      </c>
      <c r="E121" s="116">
        <v>787</v>
      </c>
      <c r="F121" s="114">
        <v>0</v>
      </c>
      <c r="G121" s="123">
        <f aca="true" t="shared" si="3" ref="G121:G130">SUM(F121)/E121*100</f>
        <v>0</v>
      </c>
    </row>
    <row r="122" spans="1:7" s="54" customFormat="1" ht="12.75">
      <c r="A122" s="62" t="s">
        <v>141</v>
      </c>
      <c r="B122" s="22"/>
      <c r="C122" s="22"/>
      <c r="D122" s="87">
        <v>1575</v>
      </c>
      <c r="E122" s="116">
        <v>1575</v>
      </c>
      <c r="F122" s="114">
        <v>0</v>
      </c>
      <c r="G122" s="123">
        <f t="shared" si="3"/>
        <v>0</v>
      </c>
    </row>
    <row r="123" spans="1:7" s="54" customFormat="1" ht="12.75">
      <c r="A123" s="62" t="s">
        <v>96</v>
      </c>
      <c r="B123" s="22"/>
      <c r="C123" s="22"/>
      <c r="D123" s="87">
        <v>34646</v>
      </c>
      <c r="E123" s="116">
        <v>31496</v>
      </c>
      <c r="F123" s="122">
        <v>29046</v>
      </c>
      <c r="G123" s="123">
        <f t="shared" si="3"/>
        <v>92.22123444246888</v>
      </c>
    </row>
    <row r="124" spans="1:7" s="54" customFormat="1" ht="12.75">
      <c r="A124" s="62" t="s">
        <v>142</v>
      </c>
      <c r="B124" s="22"/>
      <c r="C124" s="22"/>
      <c r="D124" s="87">
        <v>315</v>
      </c>
      <c r="E124" s="116">
        <v>315</v>
      </c>
      <c r="F124" s="123">
        <v>0</v>
      </c>
      <c r="G124" s="123">
        <v>0</v>
      </c>
    </row>
    <row r="125" spans="1:7" s="54" customFormat="1" ht="12.75">
      <c r="A125" s="62" t="s">
        <v>143</v>
      </c>
      <c r="B125" s="22"/>
      <c r="C125" s="22"/>
      <c r="D125" s="87">
        <v>787</v>
      </c>
      <c r="E125" s="116">
        <v>945</v>
      </c>
      <c r="F125" s="123">
        <v>800</v>
      </c>
      <c r="G125" s="123">
        <f t="shared" si="3"/>
        <v>84.65608465608466</v>
      </c>
    </row>
    <row r="126" spans="1:7" s="54" customFormat="1" ht="12.75">
      <c r="A126" s="62" t="s">
        <v>108</v>
      </c>
      <c r="B126" s="22"/>
      <c r="C126" s="22"/>
      <c r="D126" s="87">
        <v>10290</v>
      </c>
      <c r="E126" s="116">
        <v>9282</v>
      </c>
      <c r="F126" s="114">
        <v>7842</v>
      </c>
      <c r="G126" s="123">
        <f t="shared" si="3"/>
        <v>84.48610213316095</v>
      </c>
    </row>
    <row r="127" spans="1:7" s="54" customFormat="1" ht="12.75">
      <c r="A127" s="95" t="s">
        <v>97</v>
      </c>
      <c r="B127" s="22"/>
      <c r="C127" s="22"/>
      <c r="D127" s="96">
        <f>SUM(D121:D126)</f>
        <v>48400</v>
      </c>
      <c r="E127" s="117">
        <f>SUM(E121:E126)</f>
        <v>44400</v>
      </c>
      <c r="F127" s="107">
        <f>SUM(F121:F126)</f>
        <v>37688</v>
      </c>
      <c r="G127" s="127">
        <f t="shared" si="3"/>
        <v>84.88288288288288</v>
      </c>
    </row>
    <row r="128" spans="1:7" s="54" customFormat="1" ht="15.75" customHeight="1">
      <c r="A128" s="63" t="s">
        <v>98</v>
      </c>
      <c r="B128" s="63"/>
      <c r="C128" s="67"/>
      <c r="D128" s="94">
        <f>SUM(D127,D118)</f>
        <v>92189</v>
      </c>
      <c r="E128" s="117">
        <f>SUM(E127,E118)</f>
        <v>479698</v>
      </c>
      <c r="F128" s="117">
        <f>SUM(F127,F118)</f>
        <v>57812</v>
      </c>
      <c r="G128" s="127">
        <f t="shared" si="3"/>
        <v>12.051749225554412</v>
      </c>
    </row>
    <row r="129" spans="1:7" s="54" customFormat="1" ht="0" customHeight="1" hidden="1">
      <c r="A129" s="63"/>
      <c r="B129" s="63"/>
      <c r="C129" s="67"/>
      <c r="D129" s="94"/>
      <c r="E129" s="115"/>
      <c r="F129" s="115">
        <f>SUM(F121:F128)</f>
        <v>133188</v>
      </c>
      <c r="G129" s="127" t="e">
        <f t="shared" si="3"/>
        <v>#DIV/0!</v>
      </c>
    </row>
    <row r="130" spans="1:7" s="54" customFormat="1" ht="0" customHeight="1" hidden="1">
      <c r="A130" s="63"/>
      <c r="B130" s="63"/>
      <c r="C130" s="67"/>
      <c r="D130" s="94"/>
      <c r="E130" s="115"/>
      <c r="F130" s="115"/>
      <c r="G130" s="127" t="e">
        <f t="shared" si="3"/>
        <v>#DIV/0!</v>
      </c>
    </row>
    <row r="131" spans="1:7" s="54" customFormat="1" ht="12.75" hidden="1">
      <c r="A131" s="63"/>
      <c r="B131" s="63"/>
      <c r="C131" s="67"/>
      <c r="D131" s="97"/>
      <c r="E131" s="107"/>
      <c r="F131" s="107"/>
      <c r="G131" s="127"/>
    </row>
    <row r="132" spans="1:7" s="54" customFormat="1" ht="12.75">
      <c r="A132" s="56" t="s">
        <v>71</v>
      </c>
      <c r="B132" s="63"/>
      <c r="C132" s="67"/>
      <c r="D132" s="97"/>
      <c r="E132" s="114">
        <v>12178</v>
      </c>
      <c r="F132" s="114">
        <v>12178</v>
      </c>
      <c r="G132" s="123"/>
    </row>
    <row r="133" spans="1:7" ht="12.75">
      <c r="A133" s="216" t="s">
        <v>73</v>
      </c>
      <c r="B133" s="216"/>
      <c r="C133" s="67"/>
      <c r="D133" s="97">
        <f>SUM(D128,D55)</f>
        <v>637115</v>
      </c>
      <c r="E133" s="97">
        <f>SUM(E132,E128,E55)</f>
        <v>1136194</v>
      </c>
      <c r="F133" s="97">
        <f>SUM(F128,F55)</f>
        <v>306495</v>
      </c>
      <c r="G133" s="127">
        <f>SUM(F133)/E133*100</f>
        <v>26.975586915614763</v>
      </c>
    </row>
    <row r="134" spans="1:7" ht="12.75">
      <c r="A134" s="58" t="s">
        <v>72</v>
      </c>
      <c r="B134" s="56"/>
      <c r="C134" s="67"/>
      <c r="D134" s="97"/>
      <c r="E134" s="107">
        <v>350582</v>
      </c>
      <c r="F134" s="107">
        <v>166432</v>
      </c>
      <c r="G134" s="127">
        <f>SUM(F134)/E134*100</f>
        <v>47.47305908460788</v>
      </c>
    </row>
    <row r="135" spans="1:7" ht="12.75">
      <c r="A135" s="63"/>
      <c r="B135" s="63"/>
      <c r="C135" s="63" t="s">
        <v>63</v>
      </c>
      <c r="D135" s="98"/>
      <c r="E135" s="118"/>
      <c r="F135" s="118"/>
      <c r="G135" s="127"/>
    </row>
    <row r="136" spans="1:7" ht="18" customHeight="1">
      <c r="A136" s="212" t="s">
        <v>28</v>
      </c>
      <c r="B136" s="212"/>
      <c r="C136" s="61"/>
      <c r="D136" s="99">
        <f>SUM(D133:D135)</f>
        <v>637115</v>
      </c>
      <c r="E136" s="119">
        <f>SUM(E132:E135)</f>
        <v>1498954</v>
      </c>
      <c r="F136" s="119">
        <f>SUM(F132:F135)</f>
        <v>485105</v>
      </c>
      <c r="G136" s="127">
        <f>SUM(F136)/E136*100</f>
        <v>32.36290106300794</v>
      </c>
    </row>
    <row r="137" ht="12.75">
      <c r="G137" s="23"/>
    </row>
    <row r="138" ht="12.75">
      <c r="G138" s="23"/>
    </row>
    <row r="139" ht="12.75">
      <c r="G139" s="23"/>
    </row>
    <row r="140" ht="12.75">
      <c r="G140" s="23"/>
    </row>
    <row r="141" ht="12.75">
      <c r="G141" s="23"/>
    </row>
    <row r="142" ht="12.75">
      <c r="G142" s="23"/>
    </row>
    <row r="143" ht="12.75">
      <c r="G143" s="23"/>
    </row>
    <row r="144" ht="12.75">
      <c r="G144" s="23"/>
    </row>
    <row r="145" ht="12.75">
      <c r="G145" s="23"/>
    </row>
    <row r="146" ht="12.75">
      <c r="G146" s="23"/>
    </row>
    <row r="147" ht="12.75">
      <c r="G147" s="23"/>
    </row>
    <row r="148" ht="12.75">
      <c r="G148" s="23"/>
    </row>
    <row r="149" ht="12.75">
      <c r="G149" s="23"/>
    </row>
    <row r="150" ht="12.75">
      <c r="G150" s="23"/>
    </row>
    <row r="151" ht="12.75">
      <c r="G151" s="23"/>
    </row>
    <row r="152" ht="12.75">
      <c r="G152" s="23"/>
    </row>
    <row r="153" ht="12.75">
      <c r="G153" s="23"/>
    </row>
    <row r="154" ht="12.75">
      <c r="G154" s="23"/>
    </row>
    <row r="155" ht="12.75">
      <c r="G155" s="23"/>
    </row>
    <row r="156" ht="12.75">
      <c r="G156" s="23"/>
    </row>
    <row r="157" ht="12.75">
      <c r="G157" s="23"/>
    </row>
    <row r="158" ht="12.75">
      <c r="G158" s="23"/>
    </row>
    <row r="159" ht="12.75">
      <c r="G159" s="23"/>
    </row>
    <row r="160" ht="12.75">
      <c r="G160" s="23"/>
    </row>
    <row r="161" ht="12.75">
      <c r="G161" s="23"/>
    </row>
    <row r="162" ht="12.75">
      <c r="G162" s="23"/>
    </row>
    <row r="163" ht="12.75">
      <c r="G163" s="23"/>
    </row>
    <row r="164" ht="12.75">
      <c r="G164" s="23"/>
    </row>
    <row r="165" ht="12.75">
      <c r="G165" s="23"/>
    </row>
    <row r="166" ht="12.75">
      <c r="G166" s="23"/>
    </row>
    <row r="167" ht="12.75">
      <c r="G167" s="23"/>
    </row>
    <row r="168" ht="12.75">
      <c r="G168" s="23"/>
    </row>
    <row r="169" ht="12.75">
      <c r="G169" s="23"/>
    </row>
    <row r="170" ht="12.75">
      <c r="G170" s="23"/>
    </row>
    <row r="171" ht="12.75">
      <c r="G171" s="23"/>
    </row>
    <row r="172" ht="12.75">
      <c r="G172" s="23"/>
    </row>
    <row r="173" ht="12.75">
      <c r="G173" s="23"/>
    </row>
    <row r="174" ht="12.75">
      <c r="G174" s="23"/>
    </row>
    <row r="175" ht="12.75">
      <c r="G175" s="23"/>
    </row>
    <row r="176" ht="12.75">
      <c r="G176" s="23"/>
    </row>
    <row r="177" ht="12.75">
      <c r="G177" s="23"/>
    </row>
    <row r="178" ht="12.75">
      <c r="G178" s="23"/>
    </row>
    <row r="179" ht="12.75">
      <c r="G179" s="23"/>
    </row>
    <row r="180" ht="12.75">
      <c r="G180" s="23"/>
    </row>
    <row r="181" ht="12.75">
      <c r="G181" s="23"/>
    </row>
    <row r="182" ht="12.75">
      <c r="G182" s="23"/>
    </row>
    <row r="183" ht="12.75">
      <c r="G183" s="23"/>
    </row>
    <row r="184" ht="12.75">
      <c r="G184" s="23"/>
    </row>
    <row r="185" ht="12.75">
      <c r="G185" s="23"/>
    </row>
    <row r="186" ht="12.75">
      <c r="G186" s="23"/>
    </row>
    <row r="187" ht="12.75">
      <c r="G187" s="23"/>
    </row>
    <row r="188" ht="12.75">
      <c r="G188" s="23"/>
    </row>
    <row r="189" ht="12.75">
      <c r="G189" s="23"/>
    </row>
    <row r="190" ht="12.75">
      <c r="G190" s="23"/>
    </row>
    <row r="191" ht="12.75">
      <c r="G191" s="23"/>
    </row>
    <row r="192" ht="12.75">
      <c r="G192" s="23"/>
    </row>
    <row r="193" ht="12.75">
      <c r="G193" s="23"/>
    </row>
    <row r="194" ht="12.75">
      <c r="G194" s="23"/>
    </row>
    <row r="195" ht="12.75">
      <c r="G195" s="23"/>
    </row>
    <row r="196" ht="12.75">
      <c r="G196" s="23"/>
    </row>
    <row r="197" ht="12.75">
      <c r="G197" s="23"/>
    </row>
    <row r="198" ht="12.75">
      <c r="G198" s="23"/>
    </row>
    <row r="199" ht="12.75">
      <c r="G199" s="23"/>
    </row>
    <row r="200" ht="12.75">
      <c r="G200" s="23"/>
    </row>
    <row r="201" ht="12.75">
      <c r="G201" s="23"/>
    </row>
    <row r="202" ht="12.75">
      <c r="G202" s="23"/>
    </row>
    <row r="203" ht="12.75">
      <c r="G203" s="23"/>
    </row>
    <row r="204" ht="12.75">
      <c r="G204" s="23"/>
    </row>
    <row r="205" ht="12.75">
      <c r="G205" s="23"/>
    </row>
    <row r="206" ht="12.75">
      <c r="G206" s="23"/>
    </row>
    <row r="207" ht="12.75">
      <c r="G207" s="23"/>
    </row>
    <row r="208" ht="12.75">
      <c r="G208" s="23"/>
    </row>
    <row r="209" ht="12.75">
      <c r="G209" s="23"/>
    </row>
    <row r="210" ht="12.75">
      <c r="G210" s="23"/>
    </row>
    <row r="211" ht="12.75">
      <c r="G211" s="23"/>
    </row>
    <row r="212" ht="12.75">
      <c r="G212" s="23"/>
    </row>
    <row r="213" ht="12.75">
      <c r="G213" s="23"/>
    </row>
    <row r="214" ht="12.75">
      <c r="G214" s="23"/>
    </row>
    <row r="215" ht="12.75">
      <c r="G215" s="23"/>
    </row>
    <row r="216" ht="12.75">
      <c r="G216" s="23"/>
    </row>
    <row r="217" ht="12.75">
      <c r="G217" s="23"/>
    </row>
    <row r="218" ht="12.75">
      <c r="G218" s="23"/>
    </row>
    <row r="219" ht="12.75">
      <c r="G219" s="23"/>
    </row>
    <row r="220" ht="12.75">
      <c r="G220" s="23"/>
    </row>
    <row r="221" ht="12.75">
      <c r="G221" s="23"/>
    </row>
    <row r="222" ht="12.75">
      <c r="G222" s="23"/>
    </row>
    <row r="223" ht="12.75">
      <c r="G223" s="23"/>
    </row>
    <row r="224" ht="12.75">
      <c r="G224" s="23"/>
    </row>
    <row r="225" ht="12.75">
      <c r="G225" s="23"/>
    </row>
    <row r="226" ht="12.75">
      <c r="G226" s="23"/>
    </row>
    <row r="227" ht="12.75">
      <c r="G227" s="23"/>
    </row>
    <row r="228" ht="12.75">
      <c r="G228" s="23"/>
    </row>
    <row r="229" ht="12.75">
      <c r="G229" s="23"/>
    </row>
    <row r="230" ht="12.75">
      <c r="G230" s="23"/>
    </row>
    <row r="231" ht="12.75">
      <c r="G231" s="23"/>
    </row>
    <row r="232" ht="12.75">
      <c r="G232" s="23"/>
    </row>
    <row r="233" ht="12.75">
      <c r="G233" s="23"/>
    </row>
    <row r="234" ht="12.75">
      <c r="G234" s="23"/>
    </row>
    <row r="235" ht="12.75">
      <c r="G235" s="23"/>
    </row>
    <row r="236" ht="12.75">
      <c r="G236" s="23"/>
    </row>
    <row r="237" ht="12.75">
      <c r="G237" s="23"/>
    </row>
    <row r="238" ht="12.75">
      <c r="G238" s="23"/>
    </row>
    <row r="239" ht="12.75">
      <c r="G239" s="23"/>
    </row>
    <row r="240" ht="12.75">
      <c r="G240" s="23"/>
    </row>
    <row r="241" ht="12.75">
      <c r="G241" s="23"/>
    </row>
    <row r="242" ht="12.75">
      <c r="G242" s="23"/>
    </row>
    <row r="243" ht="12.75">
      <c r="G243" s="23"/>
    </row>
    <row r="244" ht="12.75">
      <c r="G244" s="23"/>
    </row>
    <row r="245" ht="12.75">
      <c r="G245" s="23"/>
    </row>
    <row r="246" ht="12.75">
      <c r="G246" s="23"/>
    </row>
    <row r="247" ht="12.75">
      <c r="G247" s="23"/>
    </row>
    <row r="248" ht="12.75">
      <c r="G248" s="23"/>
    </row>
    <row r="249" ht="12.75">
      <c r="G249" s="23"/>
    </row>
    <row r="250" ht="12.75">
      <c r="G250" s="23"/>
    </row>
    <row r="251" ht="12.75">
      <c r="G251" s="23"/>
    </row>
    <row r="252" ht="12.75">
      <c r="G252" s="23"/>
    </row>
    <row r="253" ht="12.75">
      <c r="G253" s="23"/>
    </row>
    <row r="254" ht="12.75">
      <c r="G254" s="23"/>
    </row>
    <row r="255" ht="12.75">
      <c r="G255" s="23"/>
    </row>
    <row r="256" ht="12.75">
      <c r="G256" s="23"/>
    </row>
    <row r="257" ht="12.75">
      <c r="G257" s="23"/>
    </row>
    <row r="258" ht="12.75">
      <c r="G258" s="23"/>
    </row>
    <row r="259" ht="12.75">
      <c r="G259" s="23"/>
    </row>
    <row r="260" ht="12.75">
      <c r="G260" s="23"/>
    </row>
    <row r="261" ht="12.75">
      <c r="G261" s="23"/>
    </row>
    <row r="262" ht="12.75">
      <c r="G262" s="23"/>
    </row>
    <row r="263" ht="12.75">
      <c r="G263" s="23"/>
    </row>
    <row r="264" ht="12.75">
      <c r="G264" s="23"/>
    </row>
    <row r="265" ht="12.75">
      <c r="G265" s="23"/>
    </row>
    <row r="266" ht="12.75">
      <c r="G266" s="23"/>
    </row>
    <row r="267" ht="12.75">
      <c r="G267" s="23"/>
    </row>
    <row r="268" ht="12.75">
      <c r="G268" s="23"/>
    </row>
    <row r="269" ht="12.75">
      <c r="G269" s="23"/>
    </row>
    <row r="270" ht="12.75">
      <c r="G270" s="23"/>
    </row>
    <row r="271" ht="12.75">
      <c r="G271" s="23"/>
    </row>
    <row r="272" ht="12.75">
      <c r="G272" s="23"/>
    </row>
    <row r="273" ht="12.75">
      <c r="G273" s="23"/>
    </row>
    <row r="274" ht="12.75">
      <c r="G274" s="23"/>
    </row>
    <row r="275" ht="12.75">
      <c r="G275" s="23"/>
    </row>
    <row r="276" ht="12.75">
      <c r="G276" s="23"/>
    </row>
    <row r="277" ht="12.75">
      <c r="G277" s="23"/>
    </row>
    <row r="278" ht="12.75">
      <c r="G278" s="23"/>
    </row>
    <row r="279" ht="12.75">
      <c r="G279" s="23"/>
    </row>
    <row r="280" ht="12.75">
      <c r="G280" s="23"/>
    </row>
    <row r="281" ht="12.75">
      <c r="G281" s="23"/>
    </row>
    <row r="282" ht="12.75">
      <c r="G282" s="23"/>
    </row>
    <row r="283" ht="12.75">
      <c r="G283" s="23"/>
    </row>
    <row r="284" ht="12.75">
      <c r="G284" s="23"/>
    </row>
    <row r="285" ht="12.75">
      <c r="G285" s="23"/>
    </row>
    <row r="286" ht="12.75">
      <c r="G286" s="23"/>
    </row>
    <row r="287" ht="12.75">
      <c r="G287" s="23"/>
    </row>
    <row r="288" ht="12.75">
      <c r="G288" s="23"/>
    </row>
    <row r="289" ht="12.75">
      <c r="G289" s="23"/>
    </row>
    <row r="290" ht="12.75">
      <c r="G290" s="23"/>
    </row>
    <row r="291" ht="12.75">
      <c r="G291" s="23"/>
    </row>
    <row r="292" ht="12.75">
      <c r="G292" s="23"/>
    </row>
    <row r="293" ht="12.75">
      <c r="G293" s="23"/>
    </row>
    <row r="294" ht="12.75">
      <c r="G294" s="23"/>
    </row>
    <row r="295" ht="12.75">
      <c r="G295" s="23"/>
    </row>
    <row r="296" ht="12.75">
      <c r="G296" s="23"/>
    </row>
    <row r="297" ht="12.75">
      <c r="G297" s="23"/>
    </row>
    <row r="298" ht="12.75">
      <c r="G298" s="23"/>
    </row>
    <row r="299" ht="12.75">
      <c r="G299" s="23"/>
    </row>
    <row r="300" ht="12.75">
      <c r="G300" s="23"/>
    </row>
    <row r="301" ht="12.75">
      <c r="G301" s="23"/>
    </row>
    <row r="302" ht="12.75">
      <c r="G302" s="23"/>
    </row>
    <row r="303" ht="12.75">
      <c r="G303" s="23"/>
    </row>
    <row r="304" ht="12.75">
      <c r="G304" s="23"/>
    </row>
    <row r="305" ht="12.75">
      <c r="G305" s="23"/>
    </row>
    <row r="306" ht="12.75">
      <c r="G306" s="23"/>
    </row>
    <row r="307" ht="12.75">
      <c r="G307" s="23"/>
    </row>
    <row r="308" ht="12.75">
      <c r="G308" s="23"/>
    </row>
    <row r="309" ht="12.75">
      <c r="G309" s="23"/>
    </row>
    <row r="310" ht="12.75">
      <c r="G310" s="23"/>
    </row>
    <row r="311" ht="12.75">
      <c r="G311" s="23"/>
    </row>
    <row r="312" ht="12.75">
      <c r="G312" s="23"/>
    </row>
    <row r="313" ht="12.75">
      <c r="G313" s="23"/>
    </row>
    <row r="314" ht="12.75">
      <c r="G314" s="23"/>
    </row>
    <row r="315" ht="12.75">
      <c r="G315" s="23"/>
    </row>
    <row r="316" ht="12.75">
      <c r="G316" s="23"/>
    </row>
    <row r="317" ht="12.75">
      <c r="G317" s="23"/>
    </row>
    <row r="318" ht="12.75">
      <c r="G318" s="23"/>
    </row>
    <row r="319" ht="12.75">
      <c r="G319" s="23"/>
    </row>
    <row r="320" ht="12.75">
      <c r="G320" s="23"/>
    </row>
    <row r="321" ht="12.75">
      <c r="G321" s="23"/>
    </row>
    <row r="322" ht="12.75">
      <c r="G322" s="23"/>
    </row>
    <row r="323" ht="12.75">
      <c r="G323" s="23"/>
    </row>
    <row r="324" ht="12.75">
      <c r="G324" s="23"/>
    </row>
    <row r="325" ht="12.75">
      <c r="G325" s="23"/>
    </row>
    <row r="326" ht="12.75">
      <c r="G326" s="23"/>
    </row>
    <row r="327" ht="12.75">
      <c r="G327" s="23"/>
    </row>
    <row r="328" ht="12.75">
      <c r="G328" s="23"/>
    </row>
    <row r="329" ht="12.75">
      <c r="G329" s="23"/>
    </row>
    <row r="330" ht="12.75">
      <c r="G330" s="23"/>
    </row>
    <row r="331" ht="12.75">
      <c r="G331" s="23"/>
    </row>
    <row r="332" ht="12.75">
      <c r="G332" s="23"/>
    </row>
    <row r="333" ht="12.75">
      <c r="G333" s="23"/>
    </row>
    <row r="334" ht="12.75">
      <c r="G334" s="23"/>
    </row>
    <row r="335" ht="12.75">
      <c r="G335" s="23"/>
    </row>
    <row r="336" ht="12.75">
      <c r="G336" s="23"/>
    </row>
    <row r="337" ht="12.75">
      <c r="G337" s="23"/>
    </row>
    <row r="338" ht="12.75">
      <c r="G338" s="23"/>
    </row>
    <row r="339" ht="12.75">
      <c r="G339" s="23"/>
    </row>
    <row r="340" ht="12.75">
      <c r="G340" s="23"/>
    </row>
    <row r="341" ht="12.75">
      <c r="G341" s="23"/>
    </row>
    <row r="342" ht="12.75">
      <c r="G342" s="23"/>
    </row>
    <row r="343" ht="12.75">
      <c r="G343" s="23"/>
    </row>
    <row r="344" ht="12.75">
      <c r="G344" s="23"/>
    </row>
    <row r="345" ht="12.75">
      <c r="G345" s="23"/>
    </row>
    <row r="346" ht="12.75">
      <c r="G346" s="23"/>
    </row>
    <row r="347" ht="12.75">
      <c r="G347" s="23"/>
    </row>
    <row r="348" ht="12.75">
      <c r="G348" s="23"/>
    </row>
    <row r="349" ht="12.75">
      <c r="G349" s="23"/>
    </row>
    <row r="350" ht="12.75">
      <c r="G350" s="23"/>
    </row>
    <row r="351" ht="12.75">
      <c r="G351" s="23"/>
    </row>
    <row r="352" ht="12.75">
      <c r="G352" s="23"/>
    </row>
    <row r="353" ht="12.75">
      <c r="G353" s="23"/>
    </row>
    <row r="354" ht="12.75">
      <c r="G354" s="23"/>
    </row>
    <row r="355" ht="12.75">
      <c r="G355" s="23"/>
    </row>
    <row r="356" ht="12.75">
      <c r="G356" s="23"/>
    </row>
    <row r="357" ht="12.75">
      <c r="G357" s="23"/>
    </row>
    <row r="358" ht="12.75">
      <c r="G358" s="23"/>
    </row>
    <row r="359" ht="12.75">
      <c r="G359" s="23"/>
    </row>
    <row r="360" ht="12.75">
      <c r="G360" s="23"/>
    </row>
    <row r="361" ht="12.75">
      <c r="G361" s="23"/>
    </row>
    <row r="362" ht="12.75">
      <c r="G362" s="23"/>
    </row>
    <row r="363" ht="12.75">
      <c r="G363" s="23"/>
    </row>
    <row r="364" ht="12.75">
      <c r="G364" s="23"/>
    </row>
    <row r="365" ht="12.75">
      <c r="G365" s="23"/>
    </row>
    <row r="366" ht="12.75">
      <c r="G366" s="23"/>
    </row>
    <row r="367" ht="12.75">
      <c r="G367" s="23"/>
    </row>
    <row r="368" ht="12.75">
      <c r="G368" s="23"/>
    </row>
    <row r="369" ht="12.75">
      <c r="G369" s="23"/>
    </row>
    <row r="370" ht="12.75">
      <c r="G370" s="23"/>
    </row>
    <row r="371" ht="12.75">
      <c r="G371" s="23"/>
    </row>
    <row r="372" ht="12.75">
      <c r="G372" s="23"/>
    </row>
    <row r="373" ht="12.75">
      <c r="G373" s="23"/>
    </row>
    <row r="374" ht="12.75">
      <c r="G374" s="23"/>
    </row>
    <row r="375" ht="12.75">
      <c r="G375" s="23"/>
    </row>
    <row r="376" ht="12.75">
      <c r="G376" s="23"/>
    </row>
    <row r="377" ht="12.75">
      <c r="G377" s="23"/>
    </row>
    <row r="378" ht="12.75">
      <c r="G378" s="23"/>
    </row>
    <row r="379" ht="12.75">
      <c r="G379" s="23"/>
    </row>
    <row r="380" ht="12.75">
      <c r="G380" s="23"/>
    </row>
    <row r="381" ht="12.75">
      <c r="G381" s="23"/>
    </row>
    <row r="382" ht="12.75">
      <c r="G382" s="23"/>
    </row>
    <row r="383" ht="12.75">
      <c r="G383" s="23"/>
    </row>
    <row r="384" ht="12.75">
      <c r="G384" s="23"/>
    </row>
    <row r="385" ht="12.75">
      <c r="G385" s="23"/>
    </row>
    <row r="386" ht="12.75">
      <c r="G386" s="23"/>
    </row>
    <row r="387" ht="12.75">
      <c r="G387" s="23"/>
    </row>
    <row r="388" ht="12.75">
      <c r="G388" s="23"/>
    </row>
    <row r="389" ht="12.75">
      <c r="G389" s="23"/>
    </row>
    <row r="390" ht="12.75">
      <c r="G390" s="23"/>
    </row>
    <row r="391" ht="12.75">
      <c r="G391" s="23"/>
    </row>
    <row r="392" ht="12.75">
      <c r="G392" s="23"/>
    </row>
    <row r="393" ht="12.75">
      <c r="G393" s="23"/>
    </row>
    <row r="394" ht="12.75">
      <c r="G394" s="23"/>
    </row>
    <row r="395" ht="12.75">
      <c r="G395" s="23"/>
    </row>
    <row r="396" ht="12.75">
      <c r="G396" s="23"/>
    </row>
    <row r="397" ht="12.75">
      <c r="G397" s="23"/>
    </row>
    <row r="398" ht="12.75">
      <c r="G398" s="23"/>
    </row>
    <row r="399" ht="12.75">
      <c r="G399" s="23"/>
    </row>
    <row r="400" ht="12.75">
      <c r="G400" s="23"/>
    </row>
    <row r="401" ht="12.75">
      <c r="G401" s="23"/>
    </row>
    <row r="402" ht="12.75">
      <c r="G402" s="23"/>
    </row>
    <row r="403" ht="12.75">
      <c r="G403" s="23"/>
    </row>
    <row r="404" ht="12.75">
      <c r="G404" s="23"/>
    </row>
    <row r="405" ht="12.75">
      <c r="G405" s="23"/>
    </row>
    <row r="406" ht="12.75">
      <c r="G406" s="23"/>
    </row>
    <row r="407" ht="12.75">
      <c r="G407" s="23"/>
    </row>
    <row r="408" ht="12.75">
      <c r="G408" s="23"/>
    </row>
    <row r="409" ht="12.75">
      <c r="G409" s="23"/>
    </row>
    <row r="410" ht="12.75">
      <c r="G410" s="23"/>
    </row>
    <row r="411" ht="12.75">
      <c r="G411" s="23"/>
    </row>
    <row r="412" ht="12.75">
      <c r="G412" s="23"/>
    </row>
    <row r="413" ht="12.75">
      <c r="G413" s="23"/>
    </row>
    <row r="414" ht="12.75">
      <c r="G414" s="23"/>
    </row>
    <row r="415" ht="12.75">
      <c r="G415" s="23"/>
    </row>
    <row r="416" ht="12.75">
      <c r="G416" s="23"/>
    </row>
    <row r="417" ht="12.75">
      <c r="G417" s="23"/>
    </row>
    <row r="418" ht="12.75">
      <c r="G418" s="23"/>
    </row>
    <row r="419" ht="12.75">
      <c r="G419" s="23"/>
    </row>
    <row r="420" ht="12.75">
      <c r="G420" s="23"/>
    </row>
    <row r="421" ht="12.75">
      <c r="G421" s="23"/>
    </row>
    <row r="422" ht="12.75">
      <c r="G422" s="23"/>
    </row>
    <row r="423" ht="12.75">
      <c r="G423" s="23"/>
    </row>
    <row r="424" ht="12.75">
      <c r="G424" s="23"/>
    </row>
    <row r="425" ht="12.75">
      <c r="G425" s="23"/>
    </row>
    <row r="426" ht="12.75">
      <c r="G426" s="23"/>
    </row>
    <row r="427" ht="12.75">
      <c r="G427" s="23"/>
    </row>
    <row r="428" ht="12.75">
      <c r="G428" s="23"/>
    </row>
    <row r="429" ht="12.75">
      <c r="G429" s="23"/>
    </row>
    <row r="430" ht="12.75">
      <c r="G430" s="23"/>
    </row>
    <row r="431" ht="12.75">
      <c r="G431" s="23"/>
    </row>
    <row r="432" ht="12.75">
      <c r="G432" s="23"/>
    </row>
    <row r="433" ht="12.75">
      <c r="G433" s="23"/>
    </row>
    <row r="434" ht="12.75">
      <c r="G434" s="23"/>
    </row>
    <row r="435" ht="12.75">
      <c r="G435" s="23"/>
    </row>
    <row r="436" ht="12.75">
      <c r="G436" s="23"/>
    </row>
    <row r="437" ht="12.75">
      <c r="G437" s="23"/>
    </row>
    <row r="438" ht="12.75">
      <c r="G438" s="23"/>
    </row>
    <row r="439" ht="12.75">
      <c r="G439" s="23"/>
    </row>
    <row r="440" ht="12.75">
      <c r="G440" s="23"/>
    </row>
    <row r="441" ht="12.75">
      <c r="G441" s="23"/>
    </row>
    <row r="442" ht="12.75">
      <c r="G442" s="23"/>
    </row>
    <row r="443" ht="12.75">
      <c r="G443" s="23"/>
    </row>
    <row r="444" ht="12.75">
      <c r="G444" s="23"/>
    </row>
    <row r="445" ht="12.75">
      <c r="G445" s="23"/>
    </row>
    <row r="446" ht="12.75">
      <c r="G446" s="23"/>
    </row>
    <row r="447" ht="12.75">
      <c r="G447" s="23"/>
    </row>
    <row r="448" ht="12.75">
      <c r="G448" s="23"/>
    </row>
    <row r="449" ht="12.75">
      <c r="G449" s="23"/>
    </row>
    <row r="450" ht="12.75">
      <c r="G450" s="23"/>
    </row>
    <row r="451" ht="12.75">
      <c r="G451" s="23"/>
    </row>
    <row r="452" ht="12.75">
      <c r="G452" s="23"/>
    </row>
    <row r="453" ht="12.75">
      <c r="G453" s="23"/>
    </row>
    <row r="454" ht="12.75">
      <c r="G454" s="23"/>
    </row>
    <row r="455" ht="12.75">
      <c r="G455" s="23"/>
    </row>
    <row r="456" ht="12.75">
      <c r="G456" s="23"/>
    </row>
    <row r="457" ht="12.75">
      <c r="G457" s="23"/>
    </row>
    <row r="458" ht="12.75">
      <c r="G458" s="23"/>
    </row>
  </sheetData>
  <sheetProtection/>
  <mergeCells count="31">
    <mergeCell ref="A59:B59"/>
    <mergeCell ref="A92:C92"/>
    <mergeCell ref="A133:B133"/>
    <mergeCell ref="A17:C17"/>
    <mergeCell ref="A18:C18"/>
    <mergeCell ref="A32:C32"/>
    <mergeCell ref="A28:C28"/>
    <mergeCell ref="A29:C29"/>
    <mergeCell ref="A34:C34"/>
    <mergeCell ref="A36:C36"/>
    <mergeCell ref="A90:C90"/>
    <mergeCell ref="A12:C12"/>
    <mergeCell ref="A136:B136"/>
    <mergeCell ref="A94:C94"/>
    <mergeCell ref="A10:C10"/>
    <mergeCell ref="A35:C35"/>
    <mergeCell ref="A21:C21"/>
    <mergeCell ref="A25:C25"/>
    <mergeCell ref="A22:C22"/>
    <mergeCell ref="A89:B89"/>
    <mergeCell ref="A31:C31"/>
    <mergeCell ref="A33:C33"/>
    <mergeCell ref="A9:C9"/>
    <mergeCell ref="A20:C20"/>
    <mergeCell ref="F1:G2"/>
    <mergeCell ref="A4:C4"/>
    <mergeCell ref="A3:C3"/>
    <mergeCell ref="A7:C7"/>
    <mergeCell ref="A1:E2"/>
    <mergeCell ref="A30:C30"/>
    <mergeCell ref="A19:C19"/>
  </mergeCells>
  <printOptions horizontalCentered="1" verticalCentered="1"/>
  <pageMargins left="0.5905511811023623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0">
      <selection activeCell="G21" sqref="G21"/>
    </sheetView>
  </sheetViews>
  <sheetFormatPr defaultColWidth="9.140625" defaultRowHeight="12.75"/>
  <cols>
    <col min="7" max="7" width="12.140625" style="0" customWidth="1"/>
    <col min="8" max="8" width="11.57421875" style="0" bestFit="1" customWidth="1"/>
  </cols>
  <sheetData>
    <row r="2" spans="3:10" ht="12.75">
      <c r="C2" t="s">
        <v>41</v>
      </c>
      <c r="G2" s="19" t="s">
        <v>40</v>
      </c>
      <c r="H2" s="19"/>
      <c r="I2" s="19"/>
      <c r="J2" s="19"/>
    </row>
    <row r="3" ht="12.75">
      <c r="C3" t="s">
        <v>32</v>
      </c>
    </row>
    <row r="4" ht="12.75">
      <c r="C4" t="s">
        <v>33</v>
      </c>
    </row>
    <row r="5" ht="12.75">
      <c r="C5" t="s">
        <v>34</v>
      </c>
    </row>
    <row r="7" s="4" customFormat="1" ht="12.75"/>
    <row r="8" spans="1:8" s="4" customFormat="1" ht="12.75">
      <c r="A8" s="24"/>
      <c r="B8" s="24" t="s">
        <v>84</v>
      </c>
      <c r="C8" s="24"/>
      <c r="D8" s="24"/>
      <c r="E8" s="24"/>
      <c r="F8" s="24"/>
      <c r="G8" s="24"/>
      <c r="H8" s="24"/>
    </row>
    <row r="9" spans="1:8" s="4" customFormat="1" ht="12.75">
      <c r="A9" s="24"/>
      <c r="B9" s="24" t="s">
        <v>165</v>
      </c>
      <c r="C9" s="24"/>
      <c r="D9" s="24"/>
      <c r="E9" s="24"/>
      <c r="F9" s="24"/>
      <c r="G9" s="24"/>
      <c r="H9" s="24"/>
    </row>
    <row r="10" spans="1:8" s="4" customFormat="1" ht="12.75">
      <c r="A10" s="25"/>
      <c r="B10" s="25"/>
      <c r="C10" s="65"/>
      <c r="D10" s="25"/>
      <c r="E10" s="25"/>
      <c r="F10" s="25"/>
      <c r="G10" s="24"/>
      <c r="H10" s="24"/>
    </row>
    <row r="11" spans="1:8" s="4" customFormat="1" ht="12.75">
      <c r="A11" s="25"/>
      <c r="B11" s="25"/>
      <c r="C11" s="25"/>
      <c r="D11" s="25"/>
      <c r="E11" s="25"/>
      <c r="F11" s="25"/>
      <c r="G11" s="25"/>
      <c r="H11" s="25"/>
    </row>
    <row r="12" spans="1:8" s="4" customFormat="1" ht="12.75">
      <c r="A12" s="25"/>
      <c r="B12" s="25"/>
      <c r="C12" s="25"/>
      <c r="D12" s="25"/>
      <c r="E12" s="25"/>
      <c r="F12" s="24"/>
      <c r="G12" s="24"/>
      <c r="H12" s="24"/>
    </row>
    <row r="13" spans="1:8" ht="8.25" customHeight="1" thickBot="1">
      <c r="A13" s="25"/>
      <c r="B13" s="25"/>
      <c r="C13" s="25"/>
      <c r="D13" s="25"/>
      <c r="E13" s="25"/>
      <c r="F13" s="24"/>
      <c r="G13" s="24"/>
      <c r="H13" s="24"/>
    </row>
    <row r="14" spans="1:8" ht="18.75" customHeight="1" thickBot="1">
      <c r="A14" s="26" t="s">
        <v>85</v>
      </c>
      <c r="B14" s="27"/>
      <c r="C14" s="27"/>
      <c r="D14" s="27"/>
      <c r="E14" s="27"/>
      <c r="F14" s="28"/>
      <c r="G14" s="29" t="s">
        <v>29</v>
      </c>
      <c r="H14" s="24"/>
    </row>
    <row r="15" spans="1:8" ht="18.75" customHeight="1" thickBot="1">
      <c r="A15" s="30"/>
      <c r="B15" s="31"/>
      <c r="C15" s="31"/>
      <c r="D15" s="31"/>
      <c r="E15" s="31"/>
      <c r="F15" s="32"/>
      <c r="G15" s="33"/>
      <c r="H15" s="24"/>
    </row>
    <row r="16" spans="1:8" ht="18.75" customHeight="1" thickBot="1">
      <c r="A16" s="30"/>
      <c r="B16" s="31"/>
      <c r="C16" s="31"/>
      <c r="D16" s="31"/>
      <c r="E16" s="31"/>
      <c r="F16" s="32"/>
      <c r="G16" s="33"/>
      <c r="H16" s="24"/>
    </row>
    <row r="17" spans="1:8" ht="12.75">
      <c r="A17" s="30"/>
      <c r="B17" s="31"/>
      <c r="C17" s="31"/>
      <c r="D17" s="31"/>
      <c r="E17" s="31"/>
      <c r="F17" s="32"/>
      <c r="G17" s="33"/>
      <c r="H17" s="24"/>
    </row>
    <row r="18" spans="1:8" ht="12.75">
      <c r="A18" s="34" t="s">
        <v>122</v>
      </c>
      <c r="B18" s="25"/>
      <c r="C18" s="25"/>
      <c r="D18" s="25"/>
      <c r="E18" s="25"/>
      <c r="F18" s="35"/>
      <c r="G18" s="72">
        <v>5130</v>
      </c>
      <c r="H18" s="36"/>
    </row>
    <row r="19" spans="1:8" ht="12.75">
      <c r="A19" s="37" t="s">
        <v>86</v>
      </c>
      <c r="B19" s="38"/>
      <c r="C19" s="38"/>
      <c r="D19" s="38"/>
      <c r="E19" s="38"/>
      <c r="F19" s="35"/>
      <c r="G19" s="73">
        <v>200</v>
      </c>
      <c r="H19" s="36"/>
    </row>
    <row r="20" spans="1:8" ht="12.75">
      <c r="A20" s="37" t="s">
        <v>166</v>
      </c>
      <c r="B20" s="38"/>
      <c r="C20" s="38"/>
      <c r="D20" s="38"/>
      <c r="E20" s="38"/>
      <c r="F20" s="35"/>
      <c r="G20" s="73">
        <v>421</v>
      </c>
      <c r="H20" s="36"/>
    </row>
    <row r="21" spans="1:8" ht="12.75">
      <c r="A21" s="37" t="s">
        <v>30</v>
      </c>
      <c r="B21" s="25"/>
      <c r="C21" s="25"/>
      <c r="D21" s="25"/>
      <c r="E21" s="25"/>
      <c r="F21" s="39"/>
      <c r="G21" s="74">
        <v>491</v>
      </c>
      <c r="H21" s="55"/>
    </row>
    <row r="22" spans="1:8" ht="12.75">
      <c r="A22" s="37"/>
      <c r="B22" s="25"/>
      <c r="C22" s="25"/>
      <c r="D22" s="25"/>
      <c r="E22" s="25"/>
      <c r="F22" s="39"/>
      <c r="G22" s="74"/>
      <c r="H22" s="25"/>
    </row>
    <row r="23" spans="1:8" ht="12.75">
      <c r="A23" s="34" t="s">
        <v>123</v>
      </c>
      <c r="B23" s="24"/>
      <c r="C23" s="24"/>
      <c r="D23" s="24"/>
      <c r="E23" s="24"/>
      <c r="F23" s="40"/>
      <c r="G23" s="76">
        <v>315</v>
      </c>
      <c r="H23" s="24"/>
    </row>
    <row r="24" spans="1:8" ht="12.75">
      <c r="A24" s="34"/>
      <c r="B24" s="24"/>
      <c r="C24" s="24"/>
      <c r="D24" s="24"/>
      <c r="E24" s="24"/>
      <c r="F24" s="40"/>
      <c r="G24" s="76"/>
      <c r="H24" s="24"/>
    </row>
    <row r="25" spans="1:8" ht="12.75">
      <c r="A25" s="37"/>
      <c r="B25" s="25"/>
      <c r="C25" s="25"/>
      <c r="D25" s="25"/>
      <c r="E25" s="25"/>
      <c r="F25" s="35"/>
      <c r="G25" s="73"/>
      <c r="H25" s="36"/>
    </row>
    <row r="26" spans="1:8" ht="12.75">
      <c r="A26" s="34"/>
      <c r="B26" s="25"/>
      <c r="C26" s="25"/>
      <c r="D26" s="25"/>
      <c r="E26" s="25"/>
      <c r="F26" s="35"/>
      <c r="G26" s="73"/>
      <c r="H26" s="36"/>
    </row>
    <row r="27" spans="1:8" ht="12.75">
      <c r="A27" s="37"/>
      <c r="B27" s="38"/>
      <c r="C27" s="38"/>
      <c r="D27" s="38"/>
      <c r="E27" s="38"/>
      <c r="F27" s="35"/>
      <c r="G27" s="73"/>
      <c r="H27" s="36"/>
    </row>
    <row r="28" spans="1:10" ht="9.75" customHeight="1">
      <c r="A28" s="37"/>
      <c r="B28" s="38"/>
      <c r="C28" s="38"/>
      <c r="D28" s="38"/>
      <c r="E28" s="38"/>
      <c r="F28" s="35"/>
      <c r="G28" s="73"/>
      <c r="H28" s="36"/>
      <c r="J28" s="71"/>
    </row>
    <row r="29" spans="1:8" ht="13.5" thickBot="1">
      <c r="A29" s="41"/>
      <c r="B29" s="42"/>
      <c r="C29" s="42"/>
      <c r="D29" s="42"/>
      <c r="E29" s="42"/>
      <c r="F29" s="43"/>
      <c r="G29" s="44"/>
      <c r="H29" s="36"/>
    </row>
    <row r="30" spans="1:8" ht="19.5" customHeight="1" thickBot="1">
      <c r="A30" s="45" t="s">
        <v>31</v>
      </c>
      <c r="B30" s="27"/>
      <c r="C30" s="27"/>
      <c r="D30" s="27"/>
      <c r="E30" s="27"/>
      <c r="F30" s="28"/>
      <c r="G30" s="46">
        <f>SUM(G18:G29)</f>
        <v>6557</v>
      </c>
      <c r="H30" s="24"/>
    </row>
    <row r="31" spans="1:8" ht="19.5" customHeight="1">
      <c r="A31" s="47"/>
      <c r="B31" s="24"/>
      <c r="C31" s="24"/>
      <c r="D31" s="24"/>
      <c r="E31" s="24"/>
      <c r="F31" s="24"/>
      <c r="G31" s="48"/>
      <c r="H31" s="24"/>
    </row>
    <row r="32" spans="1:8" ht="12.75">
      <c r="A32" s="218"/>
      <c r="B32" s="218"/>
      <c r="C32" s="218"/>
      <c r="D32" s="218"/>
      <c r="E32" s="47"/>
      <c r="F32" s="25"/>
      <c r="G32" s="48"/>
      <c r="H32" s="25"/>
    </row>
    <row r="33" spans="1:8" ht="12.75">
      <c r="A33" s="49"/>
      <c r="B33" s="49"/>
      <c r="C33" s="49"/>
      <c r="D33" s="49"/>
      <c r="E33" s="47"/>
      <c r="F33" s="25"/>
      <c r="G33" s="48"/>
      <c r="H33" s="25"/>
    </row>
    <row r="34" spans="1:8" ht="12.75">
      <c r="A34" s="24"/>
      <c r="B34" s="25"/>
      <c r="C34" s="25"/>
      <c r="D34" s="25"/>
      <c r="E34" s="25"/>
      <c r="F34" s="36"/>
      <c r="G34" s="50"/>
      <c r="H34" s="36"/>
    </row>
  </sheetData>
  <sheetProtection/>
  <mergeCells count="1">
    <mergeCell ref="A32:D3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Sződliget</dc:creator>
  <cp:keywords/>
  <dc:description/>
  <cp:lastModifiedBy>Titkar</cp:lastModifiedBy>
  <cp:lastPrinted>2020-08-19T12:12:08Z</cp:lastPrinted>
  <dcterms:created xsi:type="dcterms:W3CDTF">2012-03-29T09:08:54Z</dcterms:created>
  <dcterms:modified xsi:type="dcterms:W3CDTF">2020-09-08T07:05:59Z</dcterms:modified>
  <cp:category/>
  <cp:version/>
  <cp:contentType/>
  <cp:contentStatus/>
</cp:coreProperties>
</file>