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12" activeTab="0"/>
  </bookViews>
  <sheets>
    <sheet name="1. melléklet" sheetId="1" r:id="rId1"/>
    <sheet name="2. m" sheetId="2" r:id="rId2"/>
  </sheets>
  <definedNames>
    <definedName name="_xlnm.Print_Titles" localSheetId="1">'2. m'!$1:$4</definedName>
    <definedName name="_xlnm.Print_Area" localSheetId="1">'2. m'!$A$1:$E$132</definedName>
  </definedNames>
  <calcPr fullCalcOnLoad="1"/>
</workbook>
</file>

<file path=xl/sharedStrings.xml><?xml version="1.0" encoding="utf-8"?>
<sst xmlns="http://schemas.openxmlformats.org/spreadsheetml/2006/main" count="176" uniqueCount="135">
  <si>
    <t>Bevételi források</t>
  </si>
  <si>
    <t>I. Működési bevételek</t>
  </si>
  <si>
    <t>1./ Működési bevételek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</si>
  <si>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</si>
  <si>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</si>
  <si>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</si>
  <si>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</si>
  <si>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Iparűzési adó</t>
  </si>
  <si>
    <t xml:space="preserve">     Átengedett központi adók</t>
  </si>
  <si>
    <t>II. Támogatások</t>
  </si>
  <si>
    <t>Támogatások összesen:</t>
  </si>
  <si>
    <t>IV. Véglegesen átvett pénzeszközök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</si>
  <si>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</si>
  <si>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</si>
  <si>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</si>
  <si>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</si>
  <si>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>MŰKÖDÉSI ÉS SAJÁTOS BEVÉTELEK ÖSSZESEN:</t>
  </si>
  <si>
    <t xml:space="preserve">                              Működési  bevételek összsen:</t>
  </si>
  <si>
    <t xml:space="preserve"> </t>
  </si>
  <si>
    <t xml:space="preserve">  </t>
  </si>
  <si>
    <t>Felhalmozási és tőkejellegű bev. Összesen:</t>
  </si>
  <si>
    <t xml:space="preserve">      - Gépjárműadó</t>
  </si>
  <si>
    <t>Felhalmozási és tőkejellegű bevételek</t>
  </si>
  <si>
    <t>Költségvetési bevételek összesen:</t>
  </si>
  <si>
    <t>V. Finanszírozási bevételek (hiány)</t>
  </si>
  <si>
    <t>Végelegesen átvett pénzeszközök:</t>
  </si>
  <si>
    <t xml:space="preserve">   - működési célú hiány</t>
  </si>
  <si>
    <t xml:space="preserve">   - likviditási hitelfelvét</t>
  </si>
  <si>
    <t>Kiadások címenként</t>
  </si>
  <si>
    <t>I. Működési kiadások</t>
  </si>
  <si>
    <t>1./ Személyi juttatások</t>
  </si>
  <si>
    <t>Személyi juttatások összesen</t>
  </si>
  <si>
    <t>2./ Munkaadókat terhelő járulékok</t>
  </si>
  <si>
    <t>Munkaadókat terhelő járulékok összesen</t>
  </si>
  <si>
    <t>3./ Dologi kiadások</t>
  </si>
  <si>
    <t>2. sz. melléklet            2. oldal                    Ezer Ft-ban</t>
  </si>
  <si>
    <t>Dologi kiadások összesen:</t>
  </si>
  <si>
    <t>MŰKÖDÉSI KIADÁSOK ÖSSZESEN</t>
  </si>
  <si>
    <t xml:space="preserve">Költségvetési kiadások összesen: </t>
  </si>
  <si>
    <t>V.Finanszírozási kiadások</t>
  </si>
  <si>
    <t>Finanszírozási kiadások összesen:</t>
  </si>
  <si>
    <t xml:space="preserve">     - Helyi Önkormányzat</t>
  </si>
  <si>
    <t>III. Pénzeszközátadás, egyéb támogatás</t>
  </si>
  <si>
    <t>II.TARTALÉKOK:</t>
  </si>
  <si>
    <t xml:space="preserve">     - Általános tartalék</t>
  </si>
  <si>
    <t xml:space="preserve">     - Céltartalék</t>
  </si>
  <si>
    <t xml:space="preserve">      Önkormányzat egyéb sajátos bevételei</t>
  </si>
  <si>
    <t>Felügy.alá tart.kv-i szervnek foly.műk.támogatás</t>
  </si>
  <si>
    <t>Rovat száma</t>
  </si>
  <si>
    <t>K1</t>
  </si>
  <si>
    <t>K2</t>
  </si>
  <si>
    <t>K3</t>
  </si>
  <si>
    <t>K4</t>
  </si>
  <si>
    <t>K5</t>
  </si>
  <si>
    <t>K506</t>
  </si>
  <si>
    <t xml:space="preserve"> Központi költségvetésből kapott támogatás</t>
  </si>
  <si>
    <t>Települési önkorm.működésének  támogatása</t>
  </si>
  <si>
    <t>Települési önkorm.egyes köznevelési feladatainka támogatása</t>
  </si>
  <si>
    <t xml:space="preserve">    - Működési célú pénzeszköz átvétel önkormányzattól </t>
  </si>
  <si>
    <t xml:space="preserve">    - Működési célú pénzeszköz átvétel  TB-től</t>
  </si>
  <si>
    <t xml:space="preserve">   - felhalmozási  hitelfelvét</t>
  </si>
  <si>
    <t>Költségvetési hiány belső finanszírozása</t>
  </si>
  <si>
    <t>Költségvetési hiány külső finanszírozása</t>
  </si>
  <si>
    <t xml:space="preserve">     - Közös Önkormányzati Hivatal</t>
  </si>
  <si>
    <t xml:space="preserve">   - Önkormányzati tulajdonú telkek értékesítése</t>
  </si>
  <si>
    <t>Felújítás</t>
  </si>
  <si>
    <t xml:space="preserve">    - Szociális étkezés önkormányzati támogatás</t>
  </si>
  <si>
    <t>Települési önkorm.szoc.és gyermekj.feladatainak támogatása</t>
  </si>
  <si>
    <t>Műk.célú ktgv-i és kiegészítő támogatások</t>
  </si>
  <si>
    <t>2. sz. melléklet                                                           Ezer Ft-ban</t>
  </si>
  <si>
    <t xml:space="preserve">Sződliget Község Önkormányzat és költségvetési szervei 2018. évi kiadásai                                                                            </t>
  </si>
  <si>
    <t>Felügy.alá tart.kv-i szervnek felhalm.támogatás</t>
  </si>
  <si>
    <t>Beruházások  összesen:</t>
  </si>
  <si>
    <t>Beruházások, felújítások összesen:</t>
  </si>
  <si>
    <t xml:space="preserve">     - Napközi Otthonos Óvoda és Mini Bölcsőde</t>
  </si>
  <si>
    <t xml:space="preserve">     - Egyéb közhatalmi bevételek</t>
  </si>
  <si>
    <t xml:space="preserve">    - Mini Bölcsőde gyermekétkeztetés önkormányzati támogatás</t>
  </si>
  <si>
    <t xml:space="preserve">      - Ellátottak  természetbeli és pénzbeli juttatásai</t>
  </si>
  <si>
    <t>Felügy.alá tart.kv-i szervek műk.támogatása</t>
  </si>
  <si>
    <t>BEVÉTELEK :</t>
  </si>
  <si>
    <t xml:space="preserve">     - Gyermekétkezés köznevelési intézményben</t>
  </si>
  <si>
    <t xml:space="preserve">     - Gondozási díj bölcsőde</t>
  </si>
  <si>
    <t xml:space="preserve">      - Szolgáltatások ellenértéke</t>
  </si>
  <si>
    <t xml:space="preserve">      - Közvetített szolgáltatások</t>
  </si>
  <si>
    <t>/MÁV terület üzemeltetés,továbbszáml.közüzemi díjak</t>
  </si>
  <si>
    <t xml:space="preserve">      - Egyéb bevétel</t>
  </si>
  <si>
    <t>Elszámolásból származó bevétel</t>
  </si>
  <si>
    <t xml:space="preserve">   - Központi ktgvetési szervtől felhalmozási támogatás</t>
  </si>
  <si>
    <t xml:space="preserve">    - Háztartásoktól átvett pénzeszköz</t>
  </si>
  <si>
    <t xml:space="preserve">    - Gyermekétkezés önkormányzati támogatás</t>
  </si>
  <si>
    <t xml:space="preserve">     - Talajterhelési díj</t>
  </si>
  <si>
    <t xml:space="preserve">Sződliget Község  Önkormányzat és költségvetési szervei 2020. évi bevételei                               </t>
  </si>
  <si>
    <t>Önkormányzati vagyonnal való gazdálkodás</t>
  </si>
  <si>
    <t xml:space="preserve">        -Egyéb tárgyi eszköz beszerzés</t>
  </si>
  <si>
    <t>Város-és Községgazdálkodás</t>
  </si>
  <si>
    <t>Felújítási Áfa</t>
  </si>
  <si>
    <t>Felújítások összesen:</t>
  </si>
  <si>
    <t>Beruházási c.előzetesen felszámított ÁFA</t>
  </si>
  <si>
    <t xml:space="preserve">Óvoda </t>
  </si>
  <si>
    <t>Önkormányzati jogalkotás KÖH</t>
  </si>
  <si>
    <t xml:space="preserve">Sződliget Nagyközség  Önkormányzat és költségvetési szervei 2021. évi bevételei                               </t>
  </si>
  <si>
    <t xml:space="preserve"> 2020. évi pénzmaradvány igénybevétele</t>
  </si>
  <si>
    <t xml:space="preserve">Sződliget Nagyközség Önkormányzat és költségvetési szervei 2021. évi kiadásai                                                                            </t>
  </si>
  <si>
    <t>Óvoda konyha</t>
  </si>
  <si>
    <t xml:space="preserve">     - Ingatlan felújítás</t>
  </si>
  <si>
    <t>Önkormányzati jogalkotás</t>
  </si>
  <si>
    <t>Közutak,hidak üzemeltetése, fenntartása</t>
  </si>
  <si>
    <t>Egyéb építmények létesítése</t>
  </si>
  <si>
    <t>2021.évi módosított előirányzat</t>
  </si>
  <si>
    <t xml:space="preserve">     - Önkormányzati vagyon bérbeadása</t>
  </si>
  <si>
    <t xml:space="preserve">     - Kiadások visszatérítése</t>
  </si>
  <si>
    <r>
      <t xml:space="preserve">         </t>
    </r>
    <r>
      <rPr>
        <b/>
        <sz val="10"/>
        <rFont val="Arial CE"/>
        <family val="2"/>
      </rPr>
      <t xml:space="preserve">Sajátos, egyéb sajátos bevételek </t>
    </r>
  </si>
  <si>
    <t xml:space="preserve">      Egyéb sajátos bevételek</t>
  </si>
  <si>
    <t>Egyéb fejezetkezelésű működési támogatás</t>
  </si>
  <si>
    <t xml:space="preserve">    - Működési c.pénzeszközátvétel háztartásoktól</t>
  </si>
  <si>
    <t xml:space="preserve">    - Felhalmozási célú pénzeszközátvétel háztartásoktól</t>
  </si>
  <si>
    <t xml:space="preserve">    - Diákmunka támogatása</t>
  </si>
  <si>
    <t xml:space="preserve">    - Kultúrális pályázati támogatás</t>
  </si>
  <si>
    <t>Települési önkormányzatok kultúrális feledatainak támogatása</t>
  </si>
  <si>
    <t>2021.évi módosított ei.</t>
  </si>
  <si>
    <t xml:space="preserve">       - Működési célú pénzeszközátadás Víztársulat /közmunka/</t>
  </si>
  <si>
    <t xml:space="preserve">       - Civil szervezetek program támogatás</t>
  </si>
  <si>
    <t xml:space="preserve">       - Előző évi elszámolásból származó kiadás</t>
  </si>
  <si>
    <t xml:space="preserve">         - Ingatlanok beszerzése</t>
  </si>
  <si>
    <t xml:space="preserve">       - Működési célú pénzeszközátadás koronavírus szűrés</t>
  </si>
  <si>
    <t xml:space="preserve">       - Működési célú pénzeszközátadás orvosi ügyelet</t>
  </si>
  <si>
    <t xml:space="preserve">       - Működési célú pénzeszközátadás önkormányzat</t>
  </si>
  <si>
    <t>Pénzeszközátadás egyéb támogatás összesen:</t>
  </si>
  <si>
    <t xml:space="preserve">         - Informatikai eszközbeszerzés</t>
  </si>
  <si>
    <t xml:space="preserve"> Védőnői szolgálat  </t>
  </si>
  <si>
    <t xml:space="preserve">        - Egyéb tárgyi eszköz beszerzés</t>
  </si>
  <si>
    <t>Közművelődés</t>
  </si>
  <si>
    <t xml:space="preserve">         - Egyéb tárgyi eszköz beszerzés</t>
  </si>
  <si>
    <t>Áht-n belüli megelőlegezés visszafizetése</t>
  </si>
  <si>
    <t xml:space="preserve">    - EU-s pályázati támogatás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</si>
</sst>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_-* #,##0\ _F_t_-;\-* #,##0\ _F_t_-;_-* \-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"/>
    <numFmt numFmtId="173" formatCode="_-* #,##0.00\ _F_t_-;\-* #,##0.00\ _F_t_-;_-* \-??\ _F_t_-;_-@_-"/>
    <numFmt numFmtId="174" formatCode="[$¥€-2]\ #\ ##,000_);[Red]\([$€-2]\ #\ ##,000\)"/>
    <numFmt numFmtId="175" formatCode="#,##0.0"/>
  </numFmts>
  <fonts count="6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Arial CE"/>
      <family val="0"/>
    </font>
    <font>
      <b/>
      <sz val="11"/>
      <color indexed="8"/>
      <name val="Times New Roman CE"/>
      <family val="1"/>
    </font>
    <font>
      <sz val="11"/>
      <color indexed="10"/>
      <name val="Times New Roman CE"/>
      <family val="1"/>
    </font>
    <font>
      <sz val="11"/>
      <color indexed="8"/>
      <name val="Times New Roman CE"/>
      <family val="1"/>
    </font>
    <font>
      <b/>
      <sz val="11"/>
      <color indexed="18"/>
      <name val="Times New Roman CE"/>
      <family val="1"/>
    </font>
    <font>
      <sz val="11"/>
      <color indexed="18"/>
      <name val="Times New Roman CE"/>
      <family val="1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sz val="11"/>
      <color theme="1"/>
      <name val="Times New Roman CE"/>
      <family val="1"/>
    </font>
    <font>
      <b/>
      <sz val="10"/>
      <color theme="1"/>
      <name val="Arial CE"/>
      <family val="0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/>
    </xf>
    <xf numFmtId="166" fontId="0" fillId="0" borderId="15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166" fontId="1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1" fillId="0" borderId="15" xfId="4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right"/>
    </xf>
    <xf numFmtId="166" fontId="0" fillId="0" borderId="15" xfId="40" applyNumberFormat="1" applyFont="1" applyBorder="1" applyAlignment="1">
      <alignment/>
    </xf>
    <xf numFmtId="0" fontId="6" fillId="0" borderId="25" xfId="0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6" fontId="1" fillId="0" borderId="15" xfId="40" applyNumberFormat="1" applyFont="1" applyBorder="1" applyAlignment="1">
      <alignment/>
    </xf>
    <xf numFmtId="0" fontId="6" fillId="0" borderId="16" xfId="0" applyFont="1" applyBorder="1" applyAlignment="1">
      <alignment/>
    </xf>
    <xf numFmtId="166" fontId="1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1" fillId="0" borderId="16" xfId="0" applyFont="1" applyBorder="1" applyAlignment="1">
      <alignment/>
    </xf>
    <xf numFmtId="166" fontId="0" fillId="0" borderId="16" xfId="40" applyNumberFormat="1" applyFont="1" applyBorder="1" applyAlignment="1">
      <alignment/>
    </xf>
    <xf numFmtId="166" fontId="3" fillId="0" borderId="20" xfId="40" applyNumberFormat="1" applyFont="1" applyBorder="1" applyAlignment="1">
      <alignment/>
    </xf>
    <xf numFmtId="166" fontId="4" fillId="0" borderId="20" xfId="40" applyNumberFormat="1" applyFont="1" applyBorder="1" applyAlignment="1">
      <alignment/>
    </xf>
    <xf numFmtId="166" fontId="3" fillId="0" borderId="20" xfId="40" applyNumberFormat="1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0" fillId="0" borderId="16" xfId="40" applyNumberFormat="1" applyFont="1" applyBorder="1" applyAlignment="1">
      <alignment/>
    </xf>
    <xf numFmtId="166" fontId="1" fillId="0" borderId="19" xfId="4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11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168" fontId="10" fillId="0" borderId="15" xfId="40" applyNumberFormat="1" applyFont="1" applyFill="1" applyBorder="1" applyAlignment="1" applyProtection="1">
      <alignment vertical="top" wrapText="1"/>
      <protection/>
    </xf>
    <xf numFmtId="0" fontId="10" fillId="0" borderId="15" xfId="0" applyFont="1" applyBorder="1" applyAlignment="1">
      <alignment vertical="top" wrapText="1"/>
    </xf>
    <xf numFmtId="168" fontId="10" fillId="0" borderId="15" xfId="40" applyNumberFormat="1" applyFont="1" applyFill="1" applyBorder="1" applyAlignment="1" applyProtection="1">
      <alignment horizontal="center" vertical="top" wrapText="1"/>
      <protection/>
    </xf>
    <xf numFmtId="0" fontId="11" fillId="0" borderId="15" xfId="0" applyFont="1" applyBorder="1" applyAlignment="1">
      <alignment vertical="top" wrapText="1"/>
    </xf>
    <xf numFmtId="168" fontId="11" fillId="0" borderId="15" xfId="40" applyNumberFormat="1" applyFont="1" applyFill="1" applyBorder="1" applyAlignment="1" applyProtection="1">
      <alignment vertical="top" wrapText="1"/>
      <protection/>
    </xf>
    <xf numFmtId="166" fontId="0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1" fillId="0" borderId="15" xfId="0" applyFont="1" applyBorder="1" applyAlignment="1">
      <alignment horizontal="left"/>
    </xf>
    <xf numFmtId="168" fontId="11" fillId="0" borderId="25" xfId="40" applyNumberFormat="1" applyFont="1" applyFill="1" applyBorder="1" applyAlignment="1" applyProtection="1">
      <alignment vertical="top" wrapText="1"/>
      <protection/>
    </xf>
    <xf numFmtId="168" fontId="11" fillId="0" borderId="15" xfId="40" applyNumberFormat="1" applyFont="1" applyFill="1" applyBorder="1" applyAlignment="1" applyProtection="1">
      <alignment vertical="top" wrapText="1"/>
      <protection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6" fontId="13" fillId="0" borderId="15" xfId="40" applyNumberFormat="1" applyFont="1" applyBorder="1" applyAlignment="1">
      <alignment/>
    </xf>
    <xf numFmtId="0" fontId="9" fillId="0" borderId="23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9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left"/>
    </xf>
    <xf numFmtId="168" fontId="15" fillId="0" borderId="15" xfId="40" applyNumberFormat="1" applyFont="1" applyFill="1" applyBorder="1" applyAlignment="1" applyProtection="1">
      <alignment vertical="top" wrapText="1"/>
      <protection/>
    </xf>
    <xf numFmtId="168" fontId="14" fillId="0" borderId="15" xfId="40" applyNumberFormat="1" applyFont="1" applyFill="1" applyBorder="1" applyAlignment="1" applyProtection="1">
      <alignment vertical="top" wrapText="1"/>
      <protection/>
    </xf>
    <xf numFmtId="168" fontId="16" fillId="0" borderId="15" xfId="40" applyNumberFormat="1" applyFont="1" applyFill="1" applyBorder="1" applyAlignment="1" applyProtection="1">
      <alignment vertical="top" wrapText="1"/>
      <protection/>
    </xf>
    <xf numFmtId="168" fontId="18" fillId="0" borderId="15" xfId="40" applyNumberFormat="1" applyFont="1" applyFill="1" applyBorder="1" applyAlignment="1" applyProtection="1">
      <alignment vertical="top" wrapText="1"/>
      <protection/>
    </xf>
    <xf numFmtId="168" fontId="17" fillId="0" borderId="15" xfId="40" applyNumberFormat="1" applyFont="1" applyFill="1" applyBorder="1" applyAlignment="1" applyProtection="1">
      <alignment vertical="top" wrapText="1"/>
      <protection/>
    </xf>
    <xf numFmtId="168" fontId="20" fillId="0" borderId="15" xfId="40" applyNumberFormat="1" applyFont="1" applyFill="1" applyBorder="1" applyAlignment="1" applyProtection="1">
      <alignment vertical="top" wrapText="1"/>
      <protection/>
    </xf>
    <xf numFmtId="168" fontId="14" fillId="0" borderId="25" xfId="40" applyNumberFormat="1" applyFont="1" applyFill="1" applyBorder="1" applyAlignment="1" applyProtection="1">
      <alignment vertical="top" wrapText="1"/>
      <protection/>
    </xf>
    <xf numFmtId="168" fontId="17" fillId="0" borderId="25" xfId="40" applyNumberFormat="1" applyFont="1" applyFill="1" applyBorder="1" applyAlignment="1" applyProtection="1">
      <alignment vertical="top" wrapText="1"/>
      <protection/>
    </xf>
    <xf numFmtId="168" fontId="18" fillId="0" borderId="25" xfId="40" applyNumberFormat="1" applyFont="1" applyFill="1" applyBorder="1" applyAlignment="1" applyProtection="1">
      <alignment vertical="top" wrapText="1"/>
      <protection/>
    </xf>
    <xf numFmtId="168" fontId="10" fillId="0" borderId="25" xfId="40" applyNumberFormat="1" applyFont="1" applyFill="1" applyBorder="1" applyAlignment="1" applyProtection="1">
      <alignment vertical="top" wrapText="1"/>
      <protection/>
    </xf>
    <xf numFmtId="168" fontId="12" fillId="0" borderId="25" xfId="40" applyNumberFormat="1" applyFont="1" applyFill="1" applyBorder="1" applyAlignment="1" applyProtection="1">
      <alignment vertical="top" wrapText="1"/>
      <protection/>
    </xf>
    <xf numFmtId="0" fontId="10" fillId="0" borderId="25" xfId="0" applyFont="1" applyBorder="1" applyAlignment="1">
      <alignment vertical="top" wrapText="1"/>
    </xf>
    <xf numFmtId="0" fontId="10" fillId="0" borderId="25" xfId="0" applyFont="1" applyBorder="1" applyAlignment="1">
      <alignment horizontal="right" vertical="top" wrapText="1"/>
    </xf>
    <xf numFmtId="168" fontId="11" fillId="0" borderId="25" xfId="0" applyNumberFormat="1" applyFont="1" applyBorder="1" applyAlignment="1">
      <alignment vertical="top" wrapText="1"/>
    </xf>
    <xf numFmtId="166" fontId="1" fillId="0" borderId="27" xfId="40" applyNumberFormat="1" applyFont="1" applyBorder="1" applyAlignment="1">
      <alignment/>
    </xf>
    <xf numFmtId="166" fontId="1" fillId="0" borderId="16" xfId="40" applyNumberFormat="1" applyFont="1" applyBorder="1" applyAlignment="1">
      <alignment/>
    </xf>
    <xf numFmtId="166" fontId="9" fillId="0" borderId="20" xfId="40" applyNumberFormat="1" applyFont="1" applyBorder="1" applyAlignment="1">
      <alignment/>
    </xf>
    <xf numFmtId="166" fontId="21" fillId="0" borderId="15" xfId="4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168" fontId="11" fillId="0" borderId="18" xfId="40" applyNumberFormat="1" applyFont="1" applyFill="1" applyBorder="1" applyAlignment="1" applyProtection="1">
      <alignment vertical="top" wrapText="1"/>
      <protection/>
    </xf>
    <xf numFmtId="168" fontId="10" fillId="0" borderId="18" xfId="40" applyNumberFormat="1" applyFont="1" applyFill="1" applyBorder="1" applyAlignment="1" applyProtection="1">
      <alignment vertical="top" wrapText="1"/>
      <protection/>
    </xf>
    <xf numFmtId="168" fontId="11" fillId="0" borderId="18" xfId="40" applyNumberFormat="1" applyFont="1" applyFill="1" applyBorder="1" applyAlignment="1" applyProtection="1">
      <alignment vertical="top" wrapText="1"/>
      <protection/>
    </xf>
    <xf numFmtId="166" fontId="9" fillId="0" borderId="26" xfId="40" applyNumberFormat="1" applyFont="1" applyBorder="1" applyAlignment="1">
      <alignment/>
    </xf>
    <xf numFmtId="166" fontId="9" fillId="0" borderId="11" xfId="4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9" fillId="0" borderId="20" xfId="0" applyFont="1" applyBorder="1" applyAlignment="1">
      <alignment/>
    </xf>
    <xf numFmtId="168" fontId="0" fillId="0" borderId="15" xfId="42" applyNumberFormat="1" applyBorder="1" applyAlignment="1">
      <alignment horizontal="left"/>
    </xf>
    <xf numFmtId="168" fontId="0" fillId="0" borderId="15" xfId="42" applyNumberFormat="1" applyBorder="1" applyAlignment="1">
      <alignment/>
    </xf>
    <xf numFmtId="166" fontId="59" fillId="0" borderId="15" xfId="40" applyNumberFormat="1" applyFont="1" applyBorder="1" applyAlignment="1">
      <alignment/>
    </xf>
    <xf numFmtId="166" fontId="0" fillId="0" borderId="16" xfId="40" applyNumberFormat="1" applyFont="1" applyFill="1" applyBorder="1" applyAlignment="1">
      <alignment horizontal="center"/>
    </xf>
    <xf numFmtId="168" fontId="60" fillId="0" borderId="15" xfId="4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horizontal="left"/>
    </xf>
    <xf numFmtId="0" fontId="0" fillId="0" borderId="20" xfId="0" applyBorder="1" applyAlignment="1">
      <alignment/>
    </xf>
    <xf numFmtId="166" fontId="0" fillId="0" borderId="20" xfId="40" applyNumberFormat="1" applyFont="1" applyBorder="1" applyAlignment="1">
      <alignment/>
    </xf>
    <xf numFmtId="166" fontId="0" fillId="0" borderId="15" xfId="40" applyNumberFormat="1" applyFont="1" applyBorder="1" applyAlignment="1">
      <alignment/>
    </xf>
    <xf numFmtId="168" fontId="20" fillId="0" borderId="18" xfId="40" applyNumberFormat="1" applyFont="1" applyFill="1" applyBorder="1" applyAlignment="1" applyProtection="1">
      <alignment vertical="top" wrapText="1"/>
      <protection/>
    </xf>
    <xf numFmtId="168" fontId="20" fillId="0" borderId="20" xfId="40" applyNumberFormat="1" applyFont="1" applyFill="1" applyBorder="1" applyAlignment="1" applyProtection="1">
      <alignment vertical="top" wrapText="1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6" fontId="6" fillId="0" borderId="20" xfId="40" applyNumberFormat="1" applyFont="1" applyBorder="1" applyAlignment="1">
      <alignment/>
    </xf>
    <xf numFmtId="166" fontId="61" fillId="0" borderId="15" xfId="40" applyNumberFormat="1" applyFont="1" applyBorder="1" applyAlignment="1">
      <alignment/>
    </xf>
    <xf numFmtId="49" fontId="0" fillId="0" borderId="25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6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168" fontId="18" fillId="0" borderId="18" xfId="40" applyNumberFormat="1" applyFont="1" applyFill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8" fontId="16" fillId="0" borderId="18" xfId="40" applyNumberFormat="1" applyFont="1" applyFill="1" applyBorder="1" applyAlignment="1" applyProtection="1">
      <alignment vertical="top" wrapText="1"/>
      <protection/>
    </xf>
    <xf numFmtId="0" fontId="0" fillId="0" borderId="16" xfId="0" applyFont="1" applyBorder="1" applyAlignment="1">
      <alignment horizontal="left"/>
    </xf>
    <xf numFmtId="168" fontId="10" fillId="0" borderId="16" xfId="40" applyNumberFormat="1" applyFont="1" applyFill="1" applyBorder="1" applyAlignment="1" applyProtection="1">
      <alignment horizontal="center" vertical="top" wrapText="1"/>
      <protection/>
    </xf>
    <xf numFmtId="166" fontId="13" fillId="0" borderId="16" xfId="40" applyNumberFormat="1" applyFont="1" applyBorder="1" applyAlignment="1">
      <alignment/>
    </xf>
    <xf numFmtId="168" fontId="16" fillId="0" borderId="16" xfId="40" applyNumberFormat="1" applyFont="1" applyFill="1" applyBorder="1" applyAlignment="1" applyProtection="1">
      <alignment vertical="top" wrapText="1"/>
      <protection/>
    </xf>
    <xf numFmtId="168" fontId="14" fillId="0" borderId="16" xfId="40" applyNumberFormat="1" applyFont="1" applyFill="1" applyBorder="1" applyAlignment="1" applyProtection="1">
      <alignment vertical="top" wrapText="1"/>
      <protection/>
    </xf>
    <xf numFmtId="49" fontId="1" fillId="0" borderId="11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66" fontId="0" fillId="0" borderId="17" xfId="40" applyNumberFormat="1" applyFont="1" applyBorder="1" applyAlignment="1">
      <alignment/>
    </xf>
    <xf numFmtId="166" fontId="0" fillId="0" borderId="18" xfId="4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0" fillId="0" borderId="15" xfId="40" applyNumberFormat="1" applyFont="1" applyFill="1" applyBorder="1" applyAlignment="1">
      <alignment horizontal="center"/>
    </xf>
    <xf numFmtId="168" fontId="11" fillId="0" borderId="15" xfId="40" applyNumberFormat="1" applyFont="1" applyFill="1" applyBorder="1" applyAlignment="1" applyProtection="1">
      <alignment horizontal="center" vertical="top" wrapText="1"/>
      <protection/>
    </xf>
    <xf numFmtId="168" fontId="15" fillId="0" borderId="18" xfId="40" applyNumberFormat="1" applyFont="1" applyFill="1" applyBorder="1" applyAlignment="1" applyProtection="1">
      <alignment vertical="top" wrapText="1"/>
      <protection/>
    </xf>
    <xf numFmtId="0" fontId="5" fillId="0" borderId="14" xfId="0" applyFont="1" applyBorder="1" applyAlignment="1">
      <alignment horizontal="left"/>
    </xf>
    <xf numFmtId="168" fontId="10" fillId="0" borderId="14" xfId="40" applyNumberFormat="1" applyFont="1" applyFill="1" applyBorder="1" applyAlignment="1" applyProtection="1">
      <alignment horizontal="center" vertical="top" wrapText="1"/>
      <protection/>
    </xf>
    <xf numFmtId="168" fontId="16" fillId="0" borderId="14" xfId="40" applyNumberFormat="1" applyFont="1" applyFill="1" applyBorder="1" applyAlignment="1" applyProtection="1">
      <alignment vertical="top" wrapText="1"/>
      <protection/>
    </xf>
    <xf numFmtId="168" fontId="14" fillId="0" borderId="14" xfId="40" applyNumberFormat="1" applyFont="1" applyFill="1" applyBorder="1" applyAlignment="1" applyProtection="1">
      <alignment vertical="top" wrapText="1"/>
      <protection/>
    </xf>
    <xf numFmtId="166" fontId="13" fillId="0" borderId="14" xfId="40" applyNumberFormat="1" applyFont="1" applyBorder="1" applyAlignment="1">
      <alignment/>
    </xf>
    <xf numFmtId="49" fontId="0" fillId="0" borderId="31" xfId="0" applyNumberFormat="1" applyBorder="1" applyAlignment="1">
      <alignment horizontal="left"/>
    </xf>
    <xf numFmtId="168" fontId="10" fillId="0" borderId="31" xfId="40" applyNumberFormat="1" applyFont="1" applyFill="1" applyBorder="1" applyAlignment="1" applyProtection="1">
      <alignment horizontal="center" vertical="top" wrapText="1"/>
      <protection/>
    </xf>
    <xf numFmtId="168" fontId="16" fillId="0" borderId="29" xfId="40" applyNumberFormat="1" applyFont="1" applyFill="1" applyBorder="1" applyAlignment="1" applyProtection="1">
      <alignment vertical="top" wrapText="1"/>
      <protection/>
    </xf>
    <xf numFmtId="168" fontId="14" fillId="0" borderId="32" xfId="40" applyNumberFormat="1" applyFont="1" applyFill="1" applyBorder="1" applyAlignment="1" applyProtection="1">
      <alignment vertical="top" wrapText="1"/>
      <protection/>
    </xf>
    <xf numFmtId="166" fontId="62" fillId="0" borderId="31" xfId="4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3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95"/>
  <sheetViews>
    <sheetView tabSelected="1" view="pageBreakPreview" zoomScaleSheetLayoutView="100" zoomScalePageLayoutView="0" workbookViewId="0" topLeftCell="A1">
      <selection activeCell="C1" sqref="C1:F2"/>
    </sheetView>
  </sheetViews>
  <sheetFormatPr defaultColWidth="9.00390625" defaultRowHeight="12.75"/>
  <cols>
    <col min="5" max="5" width="16.375" style="0" customWidth="1"/>
    <col min="6" max="6" width="11.625" style="0" customWidth="1"/>
    <col min="7" max="7" width="18.25390625" style="0" customWidth="1"/>
  </cols>
  <sheetData>
    <row r="1" spans="1:7" ht="25.5">
      <c r="A1" s="17"/>
      <c r="B1" s="18"/>
      <c r="C1" s="192" t="s">
        <v>100</v>
      </c>
      <c r="D1" s="192"/>
      <c r="E1" s="192"/>
      <c r="F1" s="192"/>
      <c r="G1" s="53" t="s">
        <v>14</v>
      </c>
    </row>
    <row r="2" spans="1:7" ht="12.75">
      <c r="A2" s="21"/>
      <c r="B2" s="1"/>
      <c r="C2" s="193"/>
      <c r="D2" s="193"/>
      <c r="E2" s="193"/>
      <c r="F2" s="193"/>
      <c r="G2" s="54"/>
    </row>
    <row r="3" spans="1:7" ht="13.5" thickBot="1">
      <c r="A3" s="19"/>
      <c r="B3" s="20"/>
      <c r="C3" s="20"/>
      <c r="D3" s="20"/>
      <c r="E3" s="20"/>
      <c r="F3" s="20"/>
      <c r="G3" s="55" t="s">
        <v>13</v>
      </c>
    </row>
    <row r="4" spans="1:7" ht="38.25" customHeight="1" thickBot="1">
      <c r="A4" s="234" t="s">
        <v>0</v>
      </c>
      <c r="B4" s="235"/>
      <c r="C4" s="235"/>
      <c r="D4" s="235"/>
      <c r="E4" s="43"/>
      <c r="F4" s="44" t="s">
        <v>48</v>
      </c>
      <c r="G4" s="44" t="s">
        <v>108</v>
      </c>
    </row>
    <row r="5" spans="1:7" ht="12.75">
      <c r="A5" s="17"/>
      <c r="B5" s="18"/>
      <c r="C5" s="18"/>
      <c r="D5" s="18"/>
      <c r="E5" s="13"/>
      <c r="F5" s="10"/>
      <c r="G5" s="10"/>
    </row>
    <row r="6" spans="1:7" ht="12.75">
      <c r="A6" s="236" t="s">
        <v>1</v>
      </c>
      <c r="B6" s="224"/>
      <c r="C6" s="224"/>
      <c r="D6" s="224"/>
      <c r="E6" s="225"/>
      <c r="F6" s="11"/>
      <c r="G6" s="11"/>
    </row>
    <row r="7" spans="1:7" ht="12.75">
      <c r="A7" s="21"/>
      <c r="B7" s="1"/>
      <c r="C7" s="1"/>
      <c r="D7" s="1"/>
      <c r="E7" s="14"/>
      <c r="F7" s="11"/>
      <c r="G7" s="11"/>
    </row>
    <row r="8" spans="1:7" ht="12.75">
      <c r="A8" s="236" t="s">
        <v>2</v>
      </c>
      <c r="B8" s="224"/>
      <c r="C8" s="224"/>
      <c r="D8" s="224"/>
      <c r="E8" s="225"/>
      <c r="F8" s="11"/>
      <c r="G8" s="11"/>
    </row>
    <row r="9" spans="1:7" ht="12.75">
      <c r="A9" s="21"/>
      <c r="B9" s="1"/>
      <c r="C9" s="1"/>
      <c r="D9" s="1"/>
      <c r="E9" s="14"/>
      <c r="F9" s="11"/>
      <c r="G9" s="11"/>
    </row>
    <row r="10" spans="1:7" ht="12.75">
      <c r="A10" s="203" t="s">
        <v>80</v>
      </c>
      <c r="B10" s="204"/>
      <c r="C10" s="204"/>
      <c r="D10" s="204"/>
      <c r="E10" s="205"/>
      <c r="F10" s="11"/>
      <c r="G10" s="57">
        <v>20849</v>
      </c>
    </row>
    <row r="11" spans="1:7" ht="12.75">
      <c r="A11" s="203" t="s">
        <v>81</v>
      </c>
      <c r="B11" s="204"/>
      <c r="C11" s="204"/>
      <c r="D11" s="204"/>
      <c r="E11" s="205"/>
      <c r="F11" s="11"/>
      <c r="G11" s="57">
        <v>2157</v>
      </c>
    </row>
    <row r="12" spans="1:7" ht="12.75">
      <c r="A12" s="33" t="s">
        <v>3</v>
      </c>
      <c r="B12" s="3"/>
      <c r="C12" s="3"/>
      <c r="D12" s="3"/>
      <c r="E12" s="24"/>
      <c r="F12" s="11"/>
      <c r="G12" s="57">
        <v>4342</v>
      </c>
    </row>
    <row r="13" spans="1:7" ht="13.5" thickBot="1">
      <c r="A13" s="33" t="s">
        <v>4</v>
      </c>
      <c r="B13" s="3"/>
      <c r="C13" s="3"/>
      <c r="D13" s="3"/>
      <c r="E13" s="24"/>
      <c r="F13" s="12"/>
      <c r="G13" s="78">
        <v>4202</v>
      </c>
    </row>
    <row r="14" spans="1:7" ht="15" thickBot="1">
      <c r="A14" s="6" t="s">
        <v>17</v>
      </c>
      <c r="B14" s="8"/>
      <c r="C14" s="8"/>
      <c r="D14" s="8"/>
      <c r="E14" s="37"/>
      <c r="F14" s="40"/>
      <c r="G14" s="79">
        <f>SUM(G10:G13)</f>
        <v>31550</v>
      </c>
    </row>
    <row r="15" spans="1:7" ht="15" thickBot="1">
      <c r="A15" s="7"/>
      <c r="B15" s="1"/>
      <c r="C15" s="1"/>
      <c r="D15" s="1"/>
      <c r="E15" s="2"/>
      <c r="F15" s="39"/>
      <c r="G15" s="80"/>
    </row>
    <row r="16" spans="1:7" ht="15" thickBot="1">
      <c r="A16" s="200" t="s">
        <v>5</v>
      </c>
      <c r="B16" s="201"/>
      <c r="C16" s="201"/>
      <c r="D16" s="201"/>
      <c r="E16" s="202"/>
      <c r="F16" s="38"/>
      <c r="G16" s="81"/>
    </row>
    <row r="17" spans="1:7" ht="12.75">
      <c r="A17" s="17"/>
      <c r="B17" s="18"/>
      <c r="C17" s="18"/>
      <c r="D17" s="18"/>
      <c r="E17" s="13"/>
      <c r="F17" s="10"/>
      <c r="G17" s="69"/>
    </row>
    <row r="18" spans="1:7" ht="12.75">
      <c r="A18" s="203" t="s">
        <v>6</v>
      </c>
      <c r="B18" s="204"/>
      <c r="C18" s="204"/>
      <c r="D18" s="204"/>
      <c r="E18" s="205"/>
      <c r="F18" s="11"/>
      <c r="G18" s="145">
        <v>33500</v>
      </c>
    </row>
    <row r="19" spans="1:7" ht="12.75">
      <c r="A19" s="203" t="s">
        <v>7</v>
      </c>
      <c r="B19" s="204"/>
      <c r="C19" s="204"/>
      <c r="D19" s="204"/>
      <c r="E19" s="205"/>
      <c r="F19" s="11"/>
      <c r="G19" s="145">
        <v>70000</v>
      </c>
    </row>
    <row r="20" spans="1:7" ht="12.75">
      <c r="A20" s="203" t="s">
        <v>75</v>
      </c>
      <c r="B20" s="204"/>
      <c r="C20" s="204"/>
      <c r="D20" s="204"/>
      <c r="E20" s="205"/>
      <c r="F20" s="11"/>
      <c r="G20" s="145">
        <v>555</v>
      </c>
    </row>
    <row r="21" spans="1:7" ht="12.75">
      <c r="A21" s="207" t="s">
        <v>90</v>
      </c>
      <c r="B21" s="208"/>
      <c r="C21" s="208"/>
      <c r="D21" s="208"/>
      <c r="E21" s="221"/>
      <c r="F21" s="11"/>
      <c r="G21" s="145">
        <v>260</v>
      </c>
    </row>
    <row r="22" spans="1:7" ht="12.75">
      <c r="A22" s="207"/>
      <c r="B22" s="208"/>
      <c r="C22" s="208"/>
      <c r="D22" s="208"/>
      <c r="E22" s="221"/>
      <c r="F22" s="11"/>
      <c r="G22" s="145"/>
    </row>
    <row r="23" spans="1:7" ht="13.5" thickBot="1">
      <c r="A23" s="19"/>
      <c r="B23" s="20"/>
      <c r="C23" s="20"/>
      <c r="D23" s="20"/>
      <c r="E23" s="36"/>
      <c r="F23" s="12"/>
      <c r="G23" s="78"/>
    </row>
    <row r="24" spans="1:7" ht="13.5" thickBot="1">
      <c r="A24" s="200" t="s">
        <v>8</v>
      </c>
      <c r="B24" s="206"/>
      <c r="C24" s="206"/>
      <c r="D24" s="206"/>
      <c r="E24" s="222"/>
      <c r="F24" s="41"/>
      <c r="G24" s="156">
        <f>SUM(G18:G23)</f>
        <v>104315</v>
      </c>
    </row>
    <row r="25" spans="1:7" ht="12.75">
      <c r="A25" s="17"/>
      <c r="B25" s="18"/>
      <c r="C25" s="18"/>
      <c r="D25" s="18"/>
      <c r="E25" s="13"/>
      <c r="F25" s="10"/>
      <c r="G25" s="69"/>
    </row>
    <row r="26" spans="1:7" ht="12.75">
      <c r="A26" s="203"/>
      <c r="B26" s="204"/>
      <c r="C26" s="204"/>
      <c r="D26" s="204"/>
      <c r="E26" s="205"/>
      <c r="F26" s="11"/>
      <c r="G26" s="57"/>
    </row>
    <row r="27" spans="1:7" ht="12.75">
      <c r="A27" s="203"/>
      <c r="B27" s="204"/>
      <c r="C27" s="204"/>
      <c r="D27" s="204"/>
      <c r="E27" s="205"/>
      <c r="F27" s="11"/>
      <c r="G27" s="145"/>
    </row>
    <row r="28" spans="1:7" ht="12.75">
      <c r="A28" s="203" t="s">
        <v>21</v>
      </c>
      <c r="B28" s="204"/>
      <c r="C28" s="204"/>
      <c r="D28" s="204"/>
      <c r="E28" s="205"/>
      <c r="F28" s="11"/>
      <c r="G28" s="157">
        <v>0</v>
      </c>
    </row>
    <row r="29" spans="1:7" ht="13.5" thickBot="1">
      <c r="A29" s="34"/>
      <c r="B29" s="35"/>
      <c r="C29" s="35"/>
      <c r="D29" s="35"/>
      <c r="E29" s="36"/>
      <c r="F29" s="12"/>
      <c r="G29" s="78"/>
    </row>
    <row r="30" spans="1:7" ht="13.5" thickBot="1">
      <c r="A30" s="200" t="s">
        <v>46</v>
      </c>
      <c r="B30" s="206"/>
      <c r="C30" s="206"/>
      <c r="D30" s="206"/>
      <c r="E30" s="206"/>
      <c r="F30" s="149"/>
      <c r="G30" s="150"/>
    </row>
    <row r="31" spans="1:7" ht="12.75">
      <c r="A31" s="23"/>
      <c r="B31" s="4"/>
      <c r="C31" s="4"/>
      <c r="D31" s="4"/>
      <c r="E31" s="4"/>
      <c r="F31" s="11"/>
      <c r="G31" s="57"/>
    </row>
    <row r="32" spans="1:7" ht="12.75">
      <c r="A32" s="33" t="s">
        <v>82</v>
      </c>
      <c r="B32" s="3"/>
      <c r="C32" s="3"/>
      <c r="D32" s="3"/>
      <c r="E32" s="3"/>
      <c r="F32" s="11"/>
      <c r="G32" s="145">
        <v>14531</v>
      </c>
    </row>
    <row r="33" spans="1:7" ht="12.75">
      <c r="A33" s="33"/>
      <c r="B33" s="3"/>
      <c r="C33" s="3"/>
      <c r="D33" s="3"/>
      <c r="E33" s="3"/>
      <c r="F33" s="11"/>
      <c r="G33" s="57"/>
    </row>
    <row r="34" spans="1:7" ht="12.75">
      <c r="A34" s="33" t="s">
        <v>83</v>
      </c>
      <c r="B34" s="3"/>
      <c r="C34" s="3"/>
      <c r="D34" s="3"/>
      <c r="E34" s="3"/>
      <c r="F34" s="11"/>
      <c r="G34" s="57">
        <v>2992</v>
      </c>
    </row>
    <row r="35" spans="1:7" ht="12.75">
      <c r="A35" s="33" t="s">
        <v>84</v>
      </c>
      <c r="B35" s="3"/>
      <c r="C35" s="3"/>
      <c r="D35" s="3"/>
      <c r="E35" s="3"/>
      <c r="F35" s="11"/>
      <c r="G35" s="57"/>
    </row>
    <row r="36" spans="1:7" ht="12.75">
      <c r="A36" s="33" t="s">
        <v>85</v>
      </c>
      <c r="B36" s="3"/>
      <c r="C36" s="3"/>
      <c r="D36" s="3"/>
      <c r="E36" s="3"/>
      <c r="F36" s="11"/>
      <c r="G36" s="57"/>
    </row>
    <row r="37" spans="1:7" s="1" customFormat="1" ht="12.75">
      <c r="A37" s="207" t="s">
        <v>109</v>
      </c>
      <c r="B37" s="208"/>
      <c r="C37" s="208"/>
      <c r="D37" s="208"/>
      <c r="E37" s="208"/>
      <c r="F37" s="11"/>
      <c r="G37" s="57">
        <v>200</v>
      </c>
    </row>
    <row r="38" spans="1:7" s="1" customFormat="1" ht="13.5" thickBot="1">
      <c r="A38" s="240" t="s">
        <v>110</v>
      </c>
      <c r="B38" s="241"/>
      <c r="C38" s="241"/>
      <c r="D38" s="241"/>
      <c r="E38" s="241"/>
      <c r="F38" s="11"/>
      <c r="G38" s="57">
        <v>4801</v>
      </c>
    </row>
    <row r="39" spans="1:7" s="1" customFormat="1" ht="13.5" thickBot="1">
      <c r="A39" s="171" t="s">
        <v>112</v>
      </c>
      <c r="B39" s="172"/>
      <c r="C39" s="172"/>
      <c r="D39" s="172"/>
      <c r="E39" s="172"/>
      <c r="F39" s="149"/>
      <c r="G39" s="60">
        <f>SUM(G32:G38)</f>
        <v>22524</v>
      </c>
    </row>
    <row r="40" spans="1:7" s="1" customFormat="1" ht="17.25" customHeight="1" thickBot="1">
      <c r="A40" s="42" t="s">
        <v>111</v>
      </c>
      <c r="B40" s="18"/>
      <c r="C40" s="18"/>
      <c r="D40" s="18"/>
      <c r="E40" s="13"/>
      <c r="F40" s="74"/>
      <c r="G40" s="82">
        <f>SUM(G39,G24)</f>
        <v>126839</v>
      </c>
    </row>
    <row r="41" spans="1:7" ht="20.25" customHeight="1" thickBot="1">
      <c r="A41" s="237" t="s">
        <v>16</v>
      </c>
      <c r="B41" s="238"/>
      <c r="C41" s="238"/>
      <c r="D41" s="238"/>
      <c r="E41" s="239"/>
      <c r="F41" s="16"/>
      <c r="G41" s="58">
        <f>SUM(G40,G14)</f>
        <v>158389</v>
      </c>
    </row>
    <row r="42" spans="1:7" ht="13.5" thickBot="1">
      <c r="A42" s="209" t="s">
        <v>9</v>
      </c>
      <c r="B42" s="210"/>
      <c r="C42" s="210"/>
      <c r="D42" s="210"/>
      <c r="E42" s="211"/>
      <c r="F42" s="12"/>
      <c r="G42" s="78"/>
    </row>
    <row r="43" spans="1:7" ht="12.75">
      <c r="A43" s="197" t="s">
        <v>55</v>
      </c>
      <c r="B43" s="198"/>
      <c r="C43" s="198"/>
      <c r="D43" s="198"/>
      <c r="E43" s="199"/>
      <c r="F43" s="10"/>
      <c r="G43" s="69"/>
    </row>
    <row r="44" spans="1:7" ht="12.75">
      <c r="A44" s="51"/>
      <c r="B44" s="71"/>
      <c r="C44" s="71"/>
      <c r="D44" s="71"/>
      <c r="E44" s="72"/>
      <c r="F44" s="11"/>
      <c r="G44" s="57"/>
    </row>
    <row r="45" spans="1:7" ht="12.75">
      <c r="A45" s="51"/>
      <c r="B45" s="71"/>
      <c r="C45" s="71"/>
      <c r="D45" s="71"/>
      <c r="E45" s="72"/>
      <c r="F45" s="11"/>
      <c r="G45" s="57"/>
    </row>
    <row r="46" spans="1:7" ht="12.75">
      <c r="A46" s="203" t="s">
        <v>56</v>
      </c>
      <c r="B46" s="204"/>
      <c r="C46" s="204"/>
      <c r="D46" s="204"/>
      <c r="E46" s="205"/>
      <c r="F46" s="11"/>
      <c r="G46" s="143">
        <v>131601</v>
      </c>
    </row>
    <row r="47" spans="1:7" ht="12.75">
      <c r="A47" s="203" t="s">
        <v>57</v>
      </c>
      <c r="B47" s="204"/>
      <c r="C47" s="204"/>
      <c r="D47" s="204"/>
      <c r="E47" s="205"/>
      <c r="F47" s="11"/>
      <c r="G47" s="143">
        <v>123718</v>
      </c>
    </row>
    <row r="48" spans="1:7" ht="12.75">
      <c r="A48" s="21" t="s">
        <v>67</v>
      </c>
      <c r="B48" s="1"/>
      <c r="C48" s="1"/>
      <c r="D48" s="1"/>
      <c r="E48" s="14"/>
      <c r="F48" s="11"/>
      <c r="G48" s="144">
        <v>87190</v>
      </c>
    </row>
    <row r="49" spans="1:7" ht="12.75">
      <c r="A49" s="33" t="s">
        <v>118</v>
      </c>
      <c r="B49" s="3"/>
      <c r="C49" s="3"/>
      <c r="D49" s="3"/>
      <c r="E49" s="24"/>
      <c r="F49" s="11"/>
      <c r="G49" s="143">
        <v>10278</v>
      </c>
    </row>
    <row r="50" spans="1:7" ht="12.75">
      <c r="A50" s="33" t="s">
        <v>68</v>
      </c>
      <c r="B50" s="3"/>
      <c r="C50" s="3"/>
      <c r="D50" s="3"/>
      <c r="E50" s="24"/>
      <c r="F50" s="11"/>
      <c r="G50" s="110">
        <v>20295</v>
      </c>
    </row>
    <row r="51" spans="1:7" ht="12.75">
      <c r="A51" s="33" t="s">
        <v>86</v>
      </c>
      <c r="B51" s="3"/>
      <c r="C51" s="3"/>
      <c r="D51" s="3"/>
      <c r="E51" s="24"/>
      <c r="F51" s="11"/>
      <c r="G51" s="110">
        <v>0</v>
      </c>
    </row>
    <row r="52" spans="1:7" ht="13.5" thickBot="1">
      <c r="A52" s="33"/>
      <c r="B52" s="3"/>
      <c r="C52" s="3"/>
      <c r="D52" s="3"/>
      <c r="E52" s="24"/>
      <c r="F52" s="11"/>
      <c r="G52" s="57"/>
    </row>
    <row r="53" spans="1:7" ht="16.5" customHeight="1" thickBot="1">
      <c r="A53" s="200" t="s">
        <v>10</v>
      </c>
      <c r="B53" s="232"/>
      <c r="C53" s="232"/>
      <c r="D53" s="232"/>
      <c r="E53" s="233"/>
      <c r="F53" s="16"/>
      <c r="G53" s="58">
        <f>SUM(G46:G52)</f>
        <v>373082</v>
      </c>
    </row>
    <row r="54" spans="1:7" ht="26.25" customHeight="1" thickBot="1">
      <c r="A54" s="17"/>
      <c r="B54" s="18"/>
      <c r="C54" s="192" t="s">
        <v>91</v>
      </c>
      <c r="D54" s="192"/>
      <c r="E54" s="192"/>
      <c r="F54" s="192"/>
      <c r="G54" s="49" t="s">
        <v>15</v>
      </c>
    </row>
    <row r="55" spans="1:7" ht="12.75">
      <c r="A55" s="21"/>
      <c r="B55" s="1"/>
      <c r="C55" s="193"/>
      <c r="D55" s="193"/>
      <c r="E55" s="193"/>
      <c r="F55" s="193"/>
      <c r="G55" s="32"/>
    </row>
    <row r="56" spans="1:7" ht="13.5" thickBot="1">
      <c r="A56" s="19"/>
      <c r="B56" s="20"/>
      <c r="C56" s="20"/>
      <c r="D56" s="20"/>
      <c r="E56" s="20"/>
      <c r="F56" s="20"/>
      <c r="G56" s="48" t="s">
        <v>13</v>
      </c>
    </row>
    <row r="57" spans="1:7" ht="12.75">
      <c r="A57" s="17"/>
      <c r="B57" s="18"/>
      <c r="C57" s="18"/>
      <c r="D57" s="18"/>
      <c r="E57" s="13"/>
      <c r="F57" s="17"/>
      <c r="G57" s="10"/>
    </row>
    <row r="58" spans="1:7" ht="12.75">
      <c r="A58" s="21"/>
      <c r="B58" s="1"/>
      <c r="C58" s="1"/>
      <c r="D58" s="1"/>
      <c r="E58" s="14"/>
      <c r="F58" s="21"/>
      <c r="G58" s="11"/>
    </row>
    <row r="59" spans="1:7" ht="15.75" customHeight="1">
      <c r="A59" s="194" t="s">
        <v>22</v>
      </c>
      <c r="B59" s="195"/>
      <c r="C59" s="195"/>
      <c r="D59" s="195"/>
      <c r="E59" s="196"/>
      <c r="F59" s="45" t="s">
        <v>19</v>
      </c>
      <c r="G59" s="26" t="s">
        <v>18</v>
      </c>
    </row>
    <row r="60" spans="1:7" ht="12.75">
      <c r="A60" s="76"/>
      <c r="B60" s="71"/>
      <c r="C60" s="3"/>
      <c r="D60" s="3"/>
      <c r="E60" s="24"/>
      <c r="F60" s="45"/>
      <c r="G60" s="27"/>
    </row>
    <row r="61" spans="1:7" ht="12.75">
      <c r="A61" s="223"/>
      <c r="B61" s="224"/>
      <c r="C61" s="224"/>
      <c r="D61" s="224"/>
      <c r="E61" s="225"/>
      <c r="F61" s="45"/>
      <c r="G61" s="27"/>
    </row>
    <row r="62" spans="1:7" ht="12.75">
      <c r="A62" s="218"/>
      <c r="B62" s="219"/>
      <c r="C62" s="219"/>
      <c r="D62" s="219"/>
      <c r="E62" s="220"/>
      <c r="F62" s="46"/>
      <c r="G62" s="67"/>
    </row>
    <row r="63" spans="1:7" ht="12.75">
      <c r="A63" s="25" t="s">
        <v>64</v>
      </c>
      <c r="B63" s="9"/>
      <c r="C63" s="9"/>
      <c r="D63" s="9"/>
      <c r="E63" s="22"/>
      <c r="F63" s="46"/>
      <c r="G63" s="67">
        <v>0</v>
      </c>
    </row>
    <row r="64" spans="1:7" ht="13.5" thickBot="1">
      <c r="A64" s="158" t="s">
        <v>87</v>
      </c>
      <c r="B64" s="9"/>
      <c r="C64" s="9"/>
      <c r="D64" s="9"/>
      <c r="E64" s="22"/>
      <c r="F64" s="47"/>
      <c r="G64" s="83"/>
    </row>
    <row r="65" spans="1:7" ht="13.5" thickBot="1">
      <c r="A65" s="215" t="s">
        <v>20</v>
      </c>
      <c r="B65" s="216"/>
      <c r="C65" s="216"/>
      <c r="D65" s="216"/>
      <c r="E65" s="217"/>
      <c r="F65" s="16"/>
      <c r="G65" s="60">
        <f>SUM(G61:G64)</f>
        <v>0</v>
      </c>
    </row>
    <row r="66" spans="1:7" ht="12.75">
      <c r="A66" s="29"/>
      <c r="B66" s="28"/>
      <c r="C66" s="28"/>
      <c r="D66" s="28"/>
      <c r="E66" s="30"/>
      <c r="F66" s="31"/>
      <c r="G66" s="73"/>
    </row>
    <row r="67" spans="1:7" ht="13.5" thickBot="1">
      <c r="A67" s="19"/>
      <c r="B67" s="20"/>
      <c r="C67" s="20"/>
      <c r="D67" s="20"/>
      <c r="E67" s="15"/>
      <c r="F67" s="15"/>
      <c r="G67" s="57"/>
    </row>
    <row r="68" spans="1:7" ht="13.5" thickBot="1">
      <c r="A68" s="229" t="s">
        <v>11</v>
      </c>
      <c r="B68" s="230"/>
      <c r="C68" s="230"/>
      <c r="D68" s="230"/>
      <c r="E68" s="231"/>
      <c r="F68" s="14"/>
      <c r="G68" s="69"/>
    </row>
    <row r="69" spans="1:7" ht="12.75">
      <c r="A69" s="17"/>
      <c r="B69" s="18"/>
      <c r="C69" s="18"/>
      <c r="D69" s="18"/>
      <c r="E69" s="13"/>
      <c r="F69" s="18"/>
      <c r="G69" s="69"/>
    </row>
    <row r="70" spans="1:7" ht="12.75">
      <c r="A70" s="203"/>
      <c r="B70" s="204"/>
      <c r="C70" s="204"/>
      <c r="D70" s="204"/>
      <c r="E70" s="205"/>
      <c r="F70" s="1"/>
      <c r="G70" s="57"/>
    </row>
    <row r="71" spans="1:7" ht="12.75">
      <c r="A71" s="203" t="s">
        <v>58</v>
      </c>
      <c r="B71" s="204"/>
      <c r="C71" s="204"/>
      <c r="D71" s="204"/>
      <c r="E71" s="205"/>
      <c r="F71" s="1"/>
      <c r="G71" s="151">
        <v>14906</v>
      </c>
    </row>
    <row r="72" spans="1:7" ht="12.75">
      <c r="A72" s="203" t="s">
        <v>59</v>
      </c>
      <c r="B72" s="204"/>
      <c r="C72" s="204"/>
      <c r="D72" s="204"/>
      <c r="E72" s="205"/>
      <c r="F72" s="1"/>
      <c r="G72" s="151">
        <v>17252</v>
      </c>
    </row>
    <row r="73" spans="1:7" ht="12.75">
      <c r="A73" s="33" t="s">
        <v>88</v>
      </c>
      <c r="B73" s="3"/>
      <c r="C73" s="3"/>
      <c r="D73" s="3"/>
      <c r="E73" s="24"/>
      <c r="F73" s="1"/>
      <c r="G73" s="151"/>
    </row>
    <row r="74" spans="1:7" ht="12.75">
      <c r="A74" s="33" t="s">
        <v>76</v>
      </c>
      <c r="B74" s="3"/>
      <c r="C74" s="3"/>
      <c r="D74" s="3"/>
      <c r="E74" s="24"/>
      <c r="F74" s="1"/>
      <c r="G74" s="151">
        <v>0</v>
      </c>
    </row>
    <row r="75" spans="1:7" ht="12.75">
      <c r="A75" s="33" t="s">
        <v>89</v>
      </c>
      <c r="B75" s="3"/>
      <c r="C75" s="3"/>
      <c r="D75" s="3"/>
      <c r="E75" s="24"/>
      <c r="F75" s="1"/>
      <c r="G75" s="151">
        <v>13520</v>
      </c>
    </row>
    <row r="76" spans="1:7" ht="12.75">
      <c r="A76" s="203" t="s">
        <v>66</v>
      </c>
      <c r="B76" s="204"/>
      <c r="C76" s="204"/>
      <c r="D76" s="204"/>
      <c r="E76" s="205"/>
      <c r="F76" s="14"/>
      <c r="G76" s="151">
        <v>1185</v>
      </c>
    </row>
    <row r="77" spans="1:7" ht="12.75">
      <c r="A77" s="173" t="s">
        <v>113</v>
      </c>
      <c r="B77" s="174"/>
      <c r="C77" s="174"/>
      <c r="D77" s="174"/>
      <c r="E77" s="24"/>
      <c r="F77" s="14"/>
      <c r="G77" s="145"/>
    </row>
    <row r="78" spans="1:7" ht="12.75">
      <c r="A78" s="33" t="s">
        <v>114</v>
      </c>
      <c r="B78" s="3"/>
      <c r="C78" s="3"/>
      <c r="D78" s="3"/>
      <c r="E78" s="24"/>
      <c r="F78" s="14"/>
      <c r="G78" s="145">
        <v>100</v>
      </c>
    </row>
    <row r="79" spans="1:7" ht="12.75">
      <c r="A79" s="33" t="s">
        <v>115</v>
      </c>
      <c r="B79" s="3"/>
      <c r="C79" s="3"/>
      <c r="D79" s="3"/>
      <c r="E79" s="24"/>
      <c r="F79" s="14"/>
      <c r="G79" s="145">
        <v>2500</v>
      </c>
    </row>
    <row r="80" spans="1:7" ht="12.75">
      <c r="A80" s="33" t="s">
        <v>116</v>
      </c>
      <c r="B80" s="3"/>
      <c r="C80" s="3"/>
      <c r="D80" s="3"/>
      <c r="E80" s="24"/>
      <c r="F80" s="14"/>
      <c r="G80" s="145">
        <v>878</v>
      </c>
    </row>
    <row r="81" spans="1:7" ht="12.75">
      <c r="A81" s="33" t="s">
        <v>117</v>
      </c>
      <c r="B81" s="3"/>
      <c r="C81" s="3"/>
      <c r="D81" s="3"/>
      <c r="E81" s="24"/>
      <c r="F81" s="14"/>
      <c r="G81" s="145">
        <v>3300</v>
      </c>
    </row>
    <row r="82" spans="1:7" ht="13.5" thickBot="1">
      <c r="A82" s="34" t="s">
        <v>134</v>
      </c>
      <c r="B82" s="35"/>
      <c r="C82" s="35"/>
      <c r="D82" s="35"/>
      <c r="E82" s="36"/>
      <c r="F82" s="14"/>
      <c r="G82" s="145">
        <v>670</v>
      </c>
    </row>
    <row r="83" spans="1:7" ht="15.75" customHeight="1">
      <c r="A83" s="159" t="s">
        <v>25</v>
      </c>
      <c r="B83" s="154"/>
      <c r="C83" s="154"/>
      <c r="D83" s="154"/>
      <c r="E83" s="155"/>
      <c r="F83" s="112"/>
      <c r="G83" s="131">
        <f>SUM(G71:G82)</f>
        <v>54311</v>
      </c>
    </row>
    <row r="84" spans="1:7" ht="15.75" thickBot="1">
      <c r="A84" s="111" t="s">
        <v>23</v>
      </c>
      <c r="B84" s="108"/>
      <c r="C84" s="108"/>
      <c r="D84" s="108"/>
      <c r="E84" s="109"/>
      <c r="F84" s="77"/>
      <c r="G84" s="132">
        <f>SUM(G83,G53,G41)</f>
        <v>585782</v>
      </c>
    </row>
    <row r="85" spans="1:7" ht="15.75" customHeight="1">
      <c r="A85" s="50" t="s">
        <v>24</v>
      </c>
      <c r="B85" s="18"/>
      <c r="C85" s="18"/>
      <c r="D85" s="18"/>
      <c r="E85" s="13"/>
      <c r="F85" s="10"/>
      <c r="G85" s="69"/>
    </row>
    <row r="86" spans="1:7" ht="15.75" customHeight="1">
      <c r="A86" s="68" t="s">
        <v>61</v>
      </c>
      <c r="B86" s="5"/>
      <c r="C86" s="5"/>
      <c r="D86" s="5"/>
      <c r="E86" s="31"/>
      <c r="F86" s="26"/>
      <c r="G86" s="64"/>
    </row>
    <row r="87" spans="1:7" ht="15.75" customHeight="1" thickBot="1">
      <c r="A87" s="45" t="s">
        <v>101</v>
      </c>
      <c r="B87" s="5"/>
      <c r="C87" s="5"/>
      <c r="D87" s="5"/>
      <c r="E87" s="31"/>
      <c r="F87" s="26"/>
      <c r="G87" s="64">
        <v>591407</v>
      </c>
    </row>
    <row r="88" spans="1:7" ht="15.75" customHeight="1" thickBot="1">
      <c r="A88" s="200" t="s">
        <v>79</v>
      </c>
      <c r="B88" s="206"/>
      <c r="C88" s="206"/>
      <c r="D88" s="206"/>
      <c r="E88" s="222"/>
      <c r="F88" s="16"/>
      <c r="G88" s="58">
        <f>SUM(G84:G87)</f>
        <v>1177189</v>
      </c>
    </row>
    <row r="89" spans="1:7" ht="15.75" customHeight="1">
      <c r="A89" s="23" t="s">
        <v>78</v>
      </c>
      <c r="B89" s="5"/>
      <c r="C89" s="5"/>
      <c r="D89" s="5"/>
      <c r="E89" s="31"/>
      <c r="F89" s="26"/>
      <c r="G89" s="64">
        <v>344783</v>
      </c>
    </row>
    <row r="90" spans="1:7" ht="15.75" customHeight="1">
      <c r="A90" s="68" t="s">
        <v>62</v>
      </c>
      <c r="B90" s="5"/>
      <c r="C90" s="5"/>
      <c r="D90" s="5"/>
      <c r="E90" s="31"/>
      <c r="F90" s="26"/>
      <c r="G90" s="64"/>
    </row>
    <row r="91" spans="1:7" ht="12.75">
      <c r="A91" s="21" t="s">
        <v>26</v>
      </c>
      <c r="B91" s="1"/>
      <c r="C91" s="1"/>
      <c r="D91" s="1"/>
      <c r="E91" s="14"/>
      <c r="F91" s="11"/>
      <c r="G91" s="57">
        <v>0</v>
      </c>
    </row>
    <row r="92" spans="1:7" ht="12.75" customHeight="1">
      <c r="A92" s="212" t="s">
        <v>27</v>
      </c>
      <c r="B92" s="213"/>
      <c r="C92" s="213"/>
      <c r="D92" s="213"/>
      <c r="E92" s="214"/>
      <c r="F92" s="11"/>
      <c r="G92" s="57">
        <v>0</v>
      </c>
    </row>
    <row r="93" spans="1:7" ht="12.75" customHeight="1" thickBot="1">
      <c r="A93" s="226" t="s">
        <v>60</v>
      </c>
      <c r="B93" s="227"/>
      <c r="C93" s="227"/>
      <c r="D93" s="227"/>
      <c r="E93" s="228"/>
      <c r="F93" s="12"/>
      <c r="G93" s="78">
        <v>0</v>
      </c>
    </row>
    <row r="94" spans="1:53" s="8" customFormat="1" ht="16.5" customHeight="1" thickBot="1">
      <c r="A94" s="209" t="s">
        <v>12</v>
      </c>
      <c r="B94" s="210"/>
      <c r="C94" s="210"/>
      <c r="D94" s="210"/>
      <c r="E94" s="211"/>
      <c r="F94" s="77"/>
      <c r="G94" s="84">
        <f>SUM(G91:G93,G89,G87,G84)</f>
        <v>1521972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4"/>
      <c r="B95" s="4"/>
      <c r="C95" s="4"/>
      <c r="D95" s="4"/>
      <c r="E95" s="4"/>
      <c r="F95" s="5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</sheetData>
  <sheetProtection/>
  <mergeCells count="39">
    <mergeCell ref="A27:E27"/>
    <mergeCell ref="A28:E28"/>
    <mergeCell ref="A42:E42"/>
    <mergeCell ref="A46:E46"/>
    <mergeCell ref="A41:E41"/>
    <mergeCell ref="A38:E38"/>
    <mergeCell ref="A4:D4"/>
    <mergeCell ref="A10:E10"/>
    <mergeCell ref="A11:E11"/>
    <mergeCell ref="A6:E6"/>
    <mergeCell ref="A8:E8"/>
    <mergeCell ref="A21:E21"/>
    <mergeCell ref="A18:E18"/>
    <mergeCell ref="A62:E62"/>
    <mergeCell ref="A22:E22"/>
    <mergeCell ref="A24:E24"/>
    <mergeCell ref="A61:E61"/>
    <mergeCell ref="A88:E88"/>
    <mergeCell ref="A93:E93"/>
    <mergeCell ref="A68:E68"/>
    <mergeCell ref="A70:E70"/>
    <mergeCell ref="A53:E53"/>
    <mergeCell ref="A26:E26"/>
    <mergeCell ref="A94:E94"/>
    <mergeCell ref="A92:E92"/>
    <mergeCell ref="A65:E65"/>
    <mergeCell ref="A76:E76"/>
    <mergeCell ref="A72:E72"/>
    <mergeCell ref="A71:E71"/>
    <mergeCell ref="C1:F2"/>
    <mergeCell ref="C54:F55"/>
    <mergeCell ref="A59:E59"/>
    <mergeCell ref="A43:E43"/>
    <mergeCell ref="A16:E16"/>
    <mergeCell ref="A20:E20"/>
    <mergeCell ref="A19:E19"/>
    <mergeCell ref="A30:E30"/>
    <mergeCell ref="A37:E37"/>
    <mergeCell ref="A47:E4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32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5.625" style="0" customWidth="1"/>
    <col min="2" max="2" width="18.125" style="0" customWidth="1"/>
    <col min="3" max="4" width="14.875" style="0" hidden="1" customWidth="1"/>
    <col min="5" max="5" width="27.875" style="0" bestFit="1" customWidth="1"/>
  </cols>
  <sheetData>
    <row r="1" spans="1:5" ht="25.5" customHeight="1">
      <c r="A1" s="242" t="s">
        <v>102</v>
      </c>
      <c r="B1" s="192"/>
      <c r="C1" s="243"/>
      <c r="D1" s="86"/>
      <c r="E1" s="246" t="s">
        <v>69</v>
      </c>
    </row>
    <row r="2" spans="1:5" ht="12.75">
      <c r="A2" s="244"/>
      <c r="B2" s="245"/>
      <c r="C2" s="245"/>
      <c r="D2" s="87"/>
      <c r="E2" s="247"/>
    </row>
    <row r="3" spans="1:5" ht="13.5" thickBot="1">
      <c r="A3" s="19"/>
      <c r="B3" s="20"/>
      <c r="C3" s="20"/>
      <c r="D3" s="20"/>
      <c r="E3" s="248"/>
    </row>
    <row r="4" spans="1:5" ht="24.75" customHeight="1" thickBot="1">
      <c r="A4" s="93" t="s">
        <v>28</v>
      </c>
      <c r="B4" s="93"/>
      <c r="C4" s="44" t="s">
        <v>48</v>
      </c>
      <c r="D4" s="44"/>
      <c r="E4" s="44" t="s">
        <v>119</v>
      </c>
    </row>
    <row r="5" spans="1:5" ht="18" customHeight="1">
      <c r="A5" s="94" t="s">
        <v>29</v>
      </c>
      <c r="B5" s="116"/>
      <c r="C5" s="10"/>
      <c r="D5" s="10"/>
      <c r="E5" s="10"/>
    </row>
    <row r="6" spans="1:5" ht="18" customHeight="1">
      <c r="A6" s="23"/>
      <c r="B6" s="105"/>
      <c r="C6" s="11"/>
      <c r="D6" s="11"/>
      <c r="E6" s="11"/>
    </row>
    <row r="7" spans="1:5" ht="12.75">
      <c r="A7" s="23" t="s">
        <v>30</v>
      </c>
      <c r="B7" s="105"/>
      <c r="C7" s="11"/>
      <c r="D7" s="11"/>
      <c r="E7" s="11"/>
    </row>
    <row r="8" spans="1:5" ht="12.75">
      <c r="A8" s="23"/>
      <c r="B8" s="11"/>
      <c r="C8" s="11"/>
      <c r="D8" s="11"/>
      <c r="E8" s="11"/>
    </row>
    <row r="9" spans="1:5" ht="15">
      <c r="A9" s="33" t="s">
        <v>74</v>
      </c>
      <c r="B9" s="99"/>
      <c r="C9" s="57" t="s">
        <v>49</v>
      </c>
      <c r="D9" s="57"/>
      <c r="E9" s="57">
        <v>137922</v>
      </c>
    </row>
    <row r="10" spans="1:5" ht="15">
      <c r="A10" s="33" t="s">
        <v>4</v>
      </c>
      <c r="B10" s="99"/>
      <c r="C10" s="57" t="s">
        <v>49</v>
      </c>
      <c r="D10" s="57"/>
      <c r="E10" s="57">
        <v>18586</v>
      </c>
    </row>
    <row r="11" spans="1:5" ht="15">
      <c r="A11" s="33" t="s">
        <v>63</v>
      </c>
      <c r="B11" s="99"/>
      <c r="C11" s="57" t="s">
        <v>49</v>
      </c>
      <c r="D11" s="57"/>
      <c r="E11" s="57">
        <v>104149</v>
      </c>
    </row>
    <row r="12" spans="1:5" ht="15">
      <c r="A12" s="33" t="s">
        <v>41</v>
      </c>
      <c r="B12" s="99"/>
      <c r="C12" s="57" t="s">
        <v>49</v>
      </c>
      <c r="D12" s="57"/>
      <c r="E12" s="57">
        <v>55240</v>
      </c>
    </row>
    <row r="13" spans="1:5" ht="15">
      <c r="A13" s="33"/>
      <c r="B13" s="99"/>
      <c r="C13" s="57" t="s">
        <v>49</v>
      </c>
      <c r="D13" s="57"/>
      <c r="E13" s="57"/>
    </row>
    <row r="14" spans="1:5" ht="13.5" thickBot="1">
      <c r="A14" s="33"/>
      <c r="B14" s="78"/>
      <c r="C14" s="57"/>
      <c r="D14" s="57"/>
      <c r="E14" s="57"/>
    </row>
    <row r="15" spans="1:5" ht="15.75" customHeight="1" thickBot="1">
      <c r="A15" s="88" t="s">
        <v>31</v>
      </c>
      <c r="B15" s="58"/>
      <c r="C15" s="58"/>
      <c r="D15" s="58"/>
      <c r="E15" s="58">
        <f>SUM(E9:E12)</f>
        <v>315897</v>
      </c>
    </row>
    <row r="16" spans="1:5" ht="15.75" customHeight="1">
      <c r="A16" s="23"/>
      <c r="B16" s="62"/>
      <c r="C16" s="64"/>
      <c r="D16" s="64"/>
      <c r="E16" s="64"/>
    </row>
    <row r="17" spans="1:5" ht="12.75">
      <c r="A17" s="23" t="s">
        <v>32</v>
      </c>
      <c r="B17" s="57"/>
      <c r="C17" s="57"/>
      <c r="D17" s="57"/>
      <c r="E17" s="57"/>
    </row>
    <row r="18" spans="1:5" ht="15">
      <c r="A18" s="23"/>
      <c r="B18" s="99"/>
      <c r="C18" s="57"/>
      <c r="D18" s="57"/>
      <c r="E18" s="57"/>
    </row>
    <row r="19" spans="1:5" ht="15">
      <c r="A19" s="33" t="s">
        <v>74</v>
      </c>
      <c r="B19" s="99"/>
      <c r="C19" s="57" t="s">
        <v>50</v>
      </c>
      <c r="D19" s="57"/>
      <c r="E19" s="57">
        <v>21807</v>
      </c>
    </row>
    <row r="20" spans="1:5" ht="15">
      <c r="A20" s="33" t="s">
        <v>4</v>
      </c>
      <c r="B20" s="99"/>
      <c r="C20" s="57" t="s">
        <v>50</v>
      </c>
      <c r="D20" s="57"/>
      <c r="E20" s="57">
        <v>2697</v>
      </c>
    </row>
    <row r="21" spans="1:5" ht="15">
      <c r="A21" s="33" t="s">
        <v>63</v>
      </c>
      <c r="B21" s="99"/>
      <c r="C21" s="57" t="s">
        <v>50</v>
      </c>
      <c r="D21" s="57"/>
      <c r="E21" s="57">
        <v>16287</v>
      </c>
    </row>
    <row r="22" spans="1:5" ht="15">
      <c r="A22" s="33" t="s">
        <v>41</v>
      </c>
      <c r="B22" s="99"/>
      <c r="C22" s="57" t="s">
        <v>50</v>
      </c>
      <c r="D22" s="57"/>
      <c r="E22" s="57">
        <v>8548</v>
      </c>
    </row>
    <row r="23" spans="1:5" ht="12.75">
      <c r="A23" s="33"/>
      <c r="B23" s="57"/>
      <c r="C23" s="57"/>
      <c r="D23" s="57"/>
      <c r="E23" s="57"/>
    </row>
    <row r="24" spans="1:5" ht="13.5" thickBot="1">
      <c r="A24" s="33"/>
      <c r="B24" s="78"/>
      <c r="C24" s="57"/>
      <c r="D24" s="57"/>
      <c r="E24" s="57"/>
    </row>
    <row r="25" spans="1:5" ht="13.5" thickBot="1">
      <c r="A25" s="88" t="s">
        <v>33</v>
      </c>
      <c r="B25" s="58"/>
      <c r="C25" s="58"/>
      <c r="D25" s="58"/>
      <c r="E25" s="58">
        <f>SUM(E19:E22)</f>
        <v>49339</v>
      </c>
    </row>
    <row r="26" spans="1:5" ht="12.75">
      <c r="A26" s="23"/>
      <c r="B26" s="62"/>
      <c r="C26" s="64"/>
      <c r="D26" s="64"/>
      <c r="E26" s="64"/>
    </row>
    <row r="27" spans="1:5" ht="12.75">
      <c r="A27" s="23" t="s">
        <v>34</v>
      </c>
      <c r="B27" s="57"/>
      <c r="C27" s="57"/>
      <c r="D27" s="57"/>
      <c r="E27" s="57"/>
    </row>
    <row r="28" spans="1:5" ht="15">
      <c r="A28" s="23"/>
      <c r="B28" s="99"/>
      <c r="C28" s="57"/>
      <c r="D28" s="57"/>
      <c r="E28" s="57"/>
    </row>
    <row r="29" spans="1:5" ht="15">
      <c r="A29" s="33" t="s">
        <v>74</v>
      </c>
      <c r="B29" s="99"/>
      <c r="C29" s="57" t="s">
        <v>51</v>
      </c>
      <c r="D29" s="57"/>
      <c r="E29" s="57">
        <v>60492</v>
      </c>
    </row>
    <row r="30" spans="1:5" ht="15">
      <c r="A30" s="33" t="s">
        <v>4</v>
      </c>
      <c r="B30" s="99"/>
      <c r="C30" s="57" t="s">
        <v>51</v>
      </c>
      <c r="D30" s="57"/>
      <c r="E30" s="57">
        <v>9433</v>
      </c>
    </row>
    <row r="31" spans="1:5" ht="15">
      <c r="A31" s="33" t="s">
        <v>63</v>
      </c>
      <c r="B31" s="99"/>
      <c r="C31" s="57" t="s">
        <v>51</v>
      </c>
      <c r="D31" s="57"/>
      <c r="E31" s="57">
        <v>21731</v>
      </c>
    </row>
    <row r="32" spans="1:5" ht="15">
      <c r="A32" s="33" t="s">
        <v>41</v>
      </c>
      <c r="B32" s="99"/>
      <c r="C32" s="57" t="s">
        <v>51</v>
      </c>
      <c r="D32" s="57"/>
      <c r="E32" s="57">
        <v>86939</v>
      </c>
    </row>
    <row r="33" spans="1:5" ht="15">
      <c r="A33" s="33"/>
      <c r="B33" s="99"/>
      <c r="C33" s="57"/>
      <c r="D33" s="57"/>
      <c r="E33" s="57"/>
    </row>
    <row r="34" spans="1:5" ht="13.5" thickBot="1">
      <c r="A34" s="33"/>
      <c r="B34" s="115"/>
      <c r="C34" s="57"/>
      <c r="D34" s="57"/>
      <c r="E34" s="57"/>
    </row>
    <row r="35" spans="1:5" ht="23.25" customHeight="1" thickBot="1">
      <c r="A35" s="61" t="s">
        <v>36</v>
      </c>
      <c r="B35" s="61"/>
      <c r="C35" s="62"/>
      <c r="D35" s="62"/>
      <c r="E35" s="63">
        <f>SUM(E29:E32)</f>
        <v>178595</v>
      </c>
    </row>
    <row r="36" spans="1:5" ht="23.25" customHeight="1" thickBot="1">
      <c r="A36" s="61"/>
      <c r="B36" s="61"/>
      <c r="C36" s="62"/>
      <c r="D36" s="62"/>
      <c r="E36" s="63"/>
    </row>
    <row r="37" spans="1:5" ht="12.75">
      <c r="A37" s="61"/>
      <c r="B37" s="61"/>
      <c r="C37" s="62"/>
      <c r="D37" s="62"/>
      <c r="E37" s="63"/>
    </row>
    <row r="38" spans="1:5" ht="12.75">
      <c r="A38" s="51" t="s">
        <v>43</v>
      </c>
      <c r="B38" s="51"/>
      <c r="C38" s="64"/>
      <c r="D38" s="64"/>
      <c r="E38" s="73"/>
    </row>
    <row r="39" spans="1:5" ht="12.75">
      <c r="A39" s="33" t="s">
        <v>44</v>
      </c>
      <c r="B39" s="33"/>
      <c r="C39" s="64"/>
      <c r="D39" s="64"/>
      <c r="E39" s="57">
        <v>117488</v>
      </c>
    </row>
    <row r="40" spans="1:5" ht="12.75">
      <c r="A40" s="33" t="s">
        <v>45</v>
      </c>
      <c r="B40" s="33"/>
      <c r="C40" s="64"/>
      <c r="D40" s="64"/>
      <c r="E40" s="73">
        <v>0</v>
      </c>
    </row>
    <row r="41" spans="1:5" ht="12.75">
      <c r="A41" s="33"/>
      <c r="B41" s="33"/>
      <c r="C41" s="64"/>
      <c r="D41" s="64"/>
      <c r="E41" s="73"/>
    </row>
    <row r="42" spans="1:5" ht="13.5" thickBot="1">
      <c r="A42" s="33"/>
      <c r="B42" s="33"/>
      <c r="C42" s="64"/>
      <c r="D42" s="64"/>
      <c r="E42" s="73"/>
    </row>
    <row r="43" spans="1:5" ht="33" customHeight="1" thickBot="1">
      <c r="A43" s="92" t="s">
        <v>37</v>
      </c>
      <c r="B43" s="92"/>
      <c r="C43" s="58"/>
      <c r="D43" s="58"/>
      <c r="E43" s="58">
        <f>SUM(E39:E42,E35,E25,E15)</f>
        <v>661319</v>
      </c>
    </row>
    <row r="44" spans="1:5" ht="13.5" thickBot="1">
      <c r="A44" s="3"/>
      <c r="B44" s="3"/>
      <c r="C44" s="59"/>
      <c r="D44" s="59"/>
      <c r="E44" s="59"/>
    </row>
    <row r="45" spans="1:5" ht="13.5" hidden="1" thickBot="1">
      <c r="A45" s="3"/>
      <c r="B45" s="3"/>
      <c r="C45" s="59"/>
      <c r="D45" s="59"/>
      <c r="E45" s="59"/>
    </row>
    <row r="46" spans="1:5" ht="25.5" customHeight="1" hidden="1">
      <c r="A46" s="242" t="s">
        <v>70</v>
      </c>
      <c r="B46" s="192"/>
      <c r="C46" s="249"/>
      <c r="D46" s="89"/>
      <c r="E46" s="246" t="s">
        <v>35</v>
      </c>
    </row>
    <row r="47" spans="1:5" ht="12.75" hidden="1">
      <c r="A47" s="250"/>
      <c r="B47" s="251"/>
      <c r="C47" s="251"/>
      <c r="D47" s="90"/>
      <c r="E47" s="247"/>
    </row>
    <row r="48" spans="1:5" ht="4.5" customHeight="1" hidden="1" thickBot="1">
      <c r="A48" s="252"/>
      <c r="B48" s="253"/>
      <c r="C48" s="253"/>
      <c r="D48" s="91"/>
      <c r="E48" s="248"/>
    </row>
    <row r="49" spans="1:5" ht="25.5" customHeight="1" thickBot="1">
      <c r="A49" s="85"/>
      <c r="B49" s="56"/>
      <c r="C49" s="44" t="s">
        <v>48</v>
      </c>
      <c r="D49" s="96"/>
      <c r="E49" s="65"/>
    </row>
    <row r="50" spans="1:5" ht="13.5" hidden="1" thickBot="1">
      <c r="A50" s="56"/>
      <c r="B50" s="56"/>
      <c r="C50" s="65"/>
      <c r="D50" s="65"/>
      <c r="E50" s="65"/>
    </row>
    <row r="51" spans="1:5" ht="12.75">
      <c r="A51" s="42"/>
      <c r="B51" s="114"/>
      <c r="C51" s="176"/>
      <c r="D51" s="69"/>
      <c r="E51" s="69"/>
    </row>
    <row r="52" spans="1:5" ht="12.75">
      <c r="A52" s="23" t="s">
        <v>42</v>
      </c>
      <c r="B52" s="105"/>
      <c r="C52" s="177"/>
      <c r="D52" s="57"/>
      <c r="E52" s="57"/>
    </row>
    <row r="53" spans="1:5" ht="15">
      <c r="A53" s="23"/>
      <c r="B53" s="99"/>
      <c r="C53" s="177"/>
      <c r="D53" s="57"/>
      <c r="E53" s="57"/>
    </row>
    <row r="54" spans="1:5" ht="15">
      <c r="A54" s="52" t="s">
        <v>77</v>
      </c>
      <c r="B54" s="99"/>
      <c r="C54" s="177" t="s">
        <v>52</v>
      </c>
      <c r="D54" s="57"/>
      <c r="E54" s="151">
        <v>20173</v>
      </c>
    </row>
    <row r="55" spans="1:5" ht="15">
      <c r="A55" s="52"/>
      <c r="B55" s="99"/>
      <c r="C55" s="177"/>
      <c r="D55" s="57"/>
      <c r="E55" s="151"/>
    </row>
    <row r="56" spans="1:5" ht="26.25" customHeight="1">
      <c r="A56" s="175" t="s">
        <v>125</v>
      </c>
      <c r="B56" s="99"/>
      <c r="C56" s="177" t="s">
        <v>53</v>
      </c>
      <c r="D56" s="57"/>
      <c r="E56" s="151">
        <v>13469</v>
      </c>
    </row>
    <row r="57" spans="1:5" ht="15">
      <c r="A57" s="175" t="s">
        <v>126</v>
      </c>
      <c r="B57" s="99"/>
      <c r="C57" s="177" t="s">
        <v>53</v>
      </c>
      <c r="D57" s="57"/>
      <c r="E57" s="151">
        <v>1000</v>
      </c>
    </row>
    <row r="58" spans="1:5" ht="15">
      <c r="A58" s="175" t="s">
        <v>120</v>
      </c>
      <c r="B58" s="99"/>
      <c r="C58" s="177"/>
      <c r="D58" s="57"/>
      <c r="E58" s="151">
        <v>569</v>
      </c>
    </row>
    <row r="59" spans="1:5" ht="13.5" thickBot="1">
      <c r="A59" s="175" t="s">
        <v>121</v>
      </c>
      <c r="B59" s="179"/>
      <c r="C59" s="178"/>
      <c r="D59" s="70"/>
      <c r="E59" s="160">
        <v>200</v>
      </c>
    </row>
    <row r="60" spans="1:5" ht="13.5" thickBot="1">
      <c r="A60" s="175" t="s">
        <v>124</v>
      </c>
      <c r="B60" s="179"/>
      <c r="C60" s="178"/>
      <c r="D60" s="70"/>
      <c r="E60" s="160">
        <v>295</v>
      </c>
    </row>
    <row r="61" spans="1:5" ht="13.5" thickBot="1">
      <c r="A61" s="175" t="s">
        <v>122</v>
      </c>
      <c r="B61" s="146"/>
      <c r="C61" s="178"/>
      <c r="D61" s="70"/>
      <c r="E61" s="160">
        <v>5566</v>
      </c>
    </row>
    <row r="62" spans="1:5" ht="21.75" customHeight="1" thickBot="1">
      <c r="A62" s="16" t="s">
        <v>127</v>
      </c>
      <c r="B62" s="77"/>
      <c r="C62" s="16"/>
      <c r="D62" s="16"/>
      <c r="E62" s="60">
        <f>SUM(E54:E61)</f>
        <v>41272</v>
      </c>
    </row>
    <row r="63" spans="1:5" ht="15" customHeight="1">
      <c r="A63" s="105" t="s">
        <v>92</v>
      </c>
      <c r="B63" s="117"/>
      <c r="C63" s="117"/>
      <c r="D63" s="118"/>
      <c r="E63" s="110"/>
    </row>
    <row r="64" spans="1:5" ht="15" customHeight="1">
      <c r="A64" s="148" t="s">
        <v>123</v>
      </c>
      <c r="B64" s="99"/>
      <c r="C64" s="97"/>
      <c r="D64" s="119"/>
      <c r="E64" s="110">
        <v>301004</v>
      </c>
    </row>
    <row r="65" spans="1:5" ht="15" customHeight="1">
      <c r="A65" s="148" t="s">
        <v>128</v>
      </c>
      <c r="B65" s="147"/>
      <c r="C65" s="117"/>
      <c r="D65" s="118"/>
      <c r="E65" s="110">
        <v>586</v>
      </c>
    </row>
    <row r="66" spans="1:5" ht="15" customHeight="1">
      <c r="A66" s="104" t="s">
        <v>130</v>
      </c>
      <c r="B66" s="147"/>
      <c r="C66" s="181"/>
      <c r="D66" s="123"/>
      <c r="E66" s="110">
        <v>1842</v>
      </c>
    </row>
    <row r="67" spans="1:5" ht="15" customHeight="1">
      <c r="A67" s="148" t="s">
        <v>97</v>
      </c>
      <c r="B67" s="98"/>
      <c r="C67" s="135"/>
      <c r="D67" s="106"/>
      <c r="E67" s="110">
        <v>81993</v>
      </c>
    </row>
    <row r="68" spans="1:5" ht="15" customHeight="1">
      <c r="A68" s="163" t="s">
        <v>105</v>
      </c>
      <c r="B68" s="98"/>
      <c r="C68" s="135"/>
      <c r="D68" s="106"/>
      <c r="E68" s="110"/>
    </row>
    <row r="69" spans="1:5" ht="15" customHeight="1">
      <c r="A69" s="104" t="s">
        <v>93</v>
      </c>
      <c r="B69" s="98"/>
      <c r="C69" s="135"/>
      <c r="D69" s="106"/>
      <c r="E69" s="110">
        <v>250</v>
      </c>
    </row>
    <row r="70" spans="1:5" ht="15" customHeight="1">
      <c r="A70" s="148" t="s">
        <v>97</v>
      </c>
      <c r="B70" s="98"/>
      <c r="C70" s="135"/>
      <c r="D70" s="106"/>
      <c r="E70" s="110">
        <v>68</v>
      </c>
    </row>
    <row r="71" spans="1:5" ht="15" customHeight="1">
      <c r="A71" s="163" t="s">
        <v>129</v>
      </c>
      <c r="B71" s="99"/>
      <c r="C71" s="119"/>
      <c r="D71" s="118"/>
      <c r="E71" s="110"/>
    </row>
    <row r="72" spans="1:5" ht="15" customHeight="1">
      <c r="A72" s="148" t="s">
        <v>128</v>
      </c>
      <c r="B72" s="99"/>
      <c r="C72" s="119"/>
      <c r="D72" s="118"/>
      <c r="E72" s="110">
        <v>51</v>
      </c>
    </row>
    <row r="73" spans="1:5" ht="15" customHeight="1">
      <c r="A73" s="104" t="s">
        <v>130</v>
      </c>
      <c r="B73" s="99"/>
      <c r="C73" s="119"/>
      <c r="D73" s="118"/>
      <c r="E73" s="110">
        <v>185</v>
      </c>
    </row>
    <row r="74" spans="1:5" ht="15" customHeight="1">
      <c r="A74" s="148" t="s">
        <v>97</v>
      </c>
      <c r="B74" s="99"/>
      <c r="C74" s="119"/>
      <c r="D74" s="118"/>
      <c r="E74" s="110">
        <v>64</v>
      </c>
    </row>
    <row r="75" spans="1:5" ht="15" customHeight="1">
      <c r="A75" s="163" t="s">
        <v>106</v>
      </c>
      <c r="B75" s="99"/>
      <c r="C75" s="119"/>
      <c r="D75" s="118"/>
      <c r="E75" s="110"/>
    </row>
    <row r="76" spans="1:5" ht="15" customHeight="1">
      <c r="A76" s="104" t="s">
        <v>107</v>
      </c>
      <c r="B76" s="99"/>
      <c r="C76" s="119"/>
      <c r="D76" s="118"/>
      <c r="E76" s="110">
        <v>28105</v>
      </c>
    </row>
    <row r="77" spans="1:5" ht="15" customHeight="1">
      <c r="A77" s="148" t="s">
        <v>97</v>
      </c>
      <c r="B77" s="99"/>
      <c r="C77" s="119"/>
      <c r="D77" s="118"/>
      <c r="E77" s="110">
        <v>7579</v>
      </c>
    </row>
    <row r="78" spans="1:5" ht="15" customHeight="1">
      <c r="A78" s="163" t="s">
        <v>99</v>
      </c>
      <c r="B78" s="99"/>
      <c r="C78" s="119"/>
      <c r="D78" s="118"/>
      <c r="E78" s="110"/>
    </row>
    <row r="79" spans="1:5" ht="15" customHeight="1">
      <c r="A79" s="104" t="s">
        <v>132</v>
      </c>
      <c r="B79" s="99"/>
      <c r="C79" s="119"/>
      <c r="D79" s="118"/>
      <c r="E79" s="145">
        <v>65</v>
      </c>
    </row>
    <row r="80" spans="1:5" ht="15" customHeight="1">
      <c r="A80" s="148" t="s">
        <v>128</v>
      </c>
      <c r="B80" s="99"/>
      <c r="C80" s="119"/>
      <c r="D80" s="118"/>
      <c r="E80" s="145">
        <v>285</v>
      </c>
    </row>
    <row r="81" spans="1:5" ht="15" customHeight="1">
      <c r="A81" s="148" t="s">
        <v>97</v>
      </c>
      <c r="B81" s="99"/>
      <c r="C81" s="119"/>
      <c r="D81" s="118"/>
      <c r="E81" s="145">
        <v>95</v>
      </c>
    </row>
    <row r="82" spans="1:5" ht="15" customHeight="1">
      <c r="A82" s="163" t="s">
        <v>94</v>
      </c>
      <c r="B82" s="99"/>
      <c r="C82" s="119"/>
      <c r="D82" s="118"/>
      <c r="E82" s="110"/>
    </row>
    <row r="83" spans="1:5" ht="15" customHeight="1">
      <c r="A83" s="148" t="s">
        <v>123</v>
      </c>
      <c r="B83" s="99"/>
      <c r="C83" s="119"/>
      <c r="D83" s="118"/>
      <c r="E83" s="110">
        <v>1575</v>
      </c>
    </row>
    <row r="84" spans="1:5" ht="15" customHeight="1">
      <c r="A84" s="104" t="s">
        <v>130</v>
      </c>
      <c r="B84" s="99"/>
      <c r="C84" s="119"/>
      <c r="D84" s="118"/>
      <c r="E84" s="110">
        <v>1417</v>
      </c>
    </row>
    <row r="85" spans="1:5" ht="15" customHeight="1">
      <c r="A85" s="148" t="s">
        <v>97</v>
      </c>
      <c r="B85" s="99"/>
      <c r="C85" s="119"/>
      <c r="D85" s="118"/>
      <c r="E85" s="110">
        <v>808</v>
      </c>
    </row>
    <row r="86" spans="1:5" ht="15" customHeight="1" thickBot="1">
      <c r="A86" s="166"/>
      <c r="B86" s="167"/>
      <c r="C86" s="169"/>
      <c r="D86" s="170"/>
      <c r="E86" s="168"/>
    </row>
    <row r="87" spans="1:5" ht="15" customHeight="1">
      <c r="A87" s="182" t="s">
        <v>103</v>
      </c>
      <c r="B87" s="183"/>
      <c r="C87" s="184"/>
      <c r="D87" s="185"/>
      <c r="E87" s="186"/>
    </row>
    <row r="88" spans="1:5" ht="15" customHeight="1">
      <c r="A88" s="104" t="s">
        <v>93</v>
      </c>
      <c r="B88" s="99"/>
      <c r="C88" s="119"/>
      <c r="D88" s="118"/>
      <c r="E88" s="145">
        <v>328</v>
      </c>
    </row>
    <row r="89" spans="1:5" ht="15" customHeight="1">
      <c r="A89" s="148" t="s">
        <v>97</v>
      </c>
      <c r="B89" s="99"/>
      <c r="C89" s="119"/>
      <c r="D89" s="118"/>
      <c r="E89" s="145">
        <v>89</v>
      </c>
    </row>
    <row r="90" spans="1:5" ht="15" customHeight="1">
      <c r="A90" s="164" t="s">
        <v>98</v>
      </c>
      <c r="B90" s="99"/>
      <c r="C90" s="165"/>
      <c r="D90" s="123"/>
      <c r="E90" s="145"/>
    </row>
    <row r="91" spans="1:5" ht="15" customHeight="1">
      <c r="A91" s="104" t="s">
        <v>93</v>
      </c>
      <c r="B91" s="99"/>
      <c r="C91" s="165"/>
      <c r="D91" s="123"/>
      <c r="E91" s="145">
        <v>822</v>
      </c>
    </row>
    <row r="92" spans="1:5" ht="15" customHeight="1">
      <c r="A92" s="148" t="s">
        <v>97</v>
      </c>
      <c r="B92" s="99"/>
      <c r="C92" s="165"/>
      <c r="D92" s="123"/>
      <c r="E92" s="145">
        <v>222</v>
      </c>
    </row>
    <row r="93" spans="1:5" ht="15" customHeight="1">
      <c r="A93" s="187"/>
      <c r="B93" s="188"/>
      <c r="C93" s="189"/>
      <c r="D93" s="190"/>
      <c r="E93" s="191"/>
    </row>
    <row r="94" spans="1:5" ht="15" customHeight="1">
      <c r="A94" s="164" t="s">
        <v>131</v>
      </c>
      <c r="B94" s="99"/>
      <c r="C94" s="165"/>
      <c r="D94" s="123"/>
      <c r="E94" s="110"/>
    </row>
    <row r="95" spans="1:5" ht="15" customHeight="1">
      <c r="A95" s="104" t="s">
        <v>93</v>
      </c>
      <c r="B95" s="99"/>
      <c r="C95" s="165"/>
      <c r="D95" s="123"/>
      <c r="E95" s="110">
        <v>694</v>
      </c>
    </row>
    <row r="96" spans="1:5" ht="15" customHeight="1">
      <c r="A96" s="148" t="s">
        <v>97</v>
      </c>
      <c r="B96" s="99"/>
      <c r="C96" s="165"/>
      <c r="D96" s="123"/>
      <c r="E96" s="110">
        <v>187</v>
      </c>
    </row>
    <row r="97" spans="1:5" ht="15" customHeight="1">
      <c r="A97" s="141" t="s">
        <v>72</v>
      </c>
      <c r="B97" s="99"/>
      <c r="C97" s="162"/>
      <c r="D97" s="125"/>
      <c r="E97" s="134">
        <f>SUM(E95:E96,E92,E91,E89,E88,E85,E84,E83,E81,E80,E79,E77,E76,E74,E73,E72,E70,E69,E67,E66,E65,E64)</f>
        <v>428314</v>
      </c>
    </row>
    <row r="98" spans="1:5" ht="15" customHeight="1">
      <c r="A98" s="104"/>
      <c r="B98" s="99"/>
      <c r="C98" s="97"/>
      <c r="D98" s="118"/>
      <c r="E98" s="110"/>
    </row>
    <row r="99" spans="1:5" ht="15" customHeight="1">
      <c r="A99" s="141"/>
      <c r="B99" s="99"/>
      <c r="C99" s="162"/>
      <c r="D99" s="125"/>
      <c r="E99" s="134"/>
    </row>
    <row r="100" spans="1:5" ht="15" customHeight="1">
      <c r="A100" s="141"/>
      <c r="B100" s="99"/>
      <c r="C100" s="162"/>
      <c r="D100" s="125"/>
      <c r="E100" s="134"/>
    </row>
    <row r="101" spans="1:5" ht="15" customHeight="1">
      <c r="A101" s="141"/>
      <c r="B101" s="99"/>
      <c r="C101" s="162"/>
      <c r="D101" s="125"/>
      <c r="E101" s="134"/>
    </row>
    <row r="102" spans="1:5" ht="15" customHeight="1">
      <c r="A102" s="141"/>
      <c r="B102" s="99"/>
      <c r="C102" s="162"/>
      <c r="D102" s="125"/>
      <c r="E102" s="134"/>
    </row>
    <row r="103" spans="1:5" ht="15" customHeight="1">
      <c r="A103" s="105" t="s">
        <v>65</v>
      </c>
      <c r="B103" s="97"/>
      <c r="C103" s="137"/>
      <c r="D103" s="128"/>
      <c r="E103" s="110"/>
    </row>
    <row r="104" spans="1:5" s="113" customFormat="1" ht="15" customHeight="1">
      <c r="A104" s="104"/>
      <c r="B104" s="99"/>
      <c r="C104" s="137">
        <v>150</v>
      </c>
      <c r="D104" s="128"/>
      <c r="E104" s="110"/>
    </row>
    <row r="105" spans="1:5" s="113" customFormat="1" ht="15" customHeight="1">
      <c r="A105" s="161" t="s">
        <v>104</v>
      </c>
      <c r="B105" s="99"/>
      <c r="C105" s="135"/>
      <c r="D105" s="106"/>
      <c r="E105" s="110">
        <v>25985</v>
      </c>
    </row>
    <row r="106" spans="1:5" s="113" customFormat="1" ht="15" customHeight="1">
      <c r="A106" s="104"/>
      <c r="B106" s="99"/>
      <c r="C106" s="135"/>
      <c r="D106" s="106"/>
      <c r="E106" s="110"/>
    </row>
    <row r="107" spans="1:5" s="113" customFormat="1" ht="15" customHeight="1">
      <c r="A107" s="104"/>
      <c r="B107" s="99"/>
      <c r="C107" s="135"/>
      <c r="D107" s="106"/>
      <c r="E107" s="110"/>
    </row>
    <row r="108" spans="1:5" s="113" customFormat="1" ht="15" customHeight="1">
      <c r="A108" s="161"/>
      <c r="B108" s="99"/>
      <c r="C108" s="135"/>
      <c r="D108" s="106"/>
      <c r="E108" s="110"/>
    </row>
    <row r="109" spans="1:5" s="113" customFormat="1" ht="15" customHeight="1">
      <c r="A109" s="104"/>
      <c r="B109" s="99"/>
      <c r="C109" s="135"/>
      <c r="D109" s="106"/>
      <c r="E109" s="110"/>
    </row>
    <row r="110" spans="1:5" s="113" customFormat="1" ht="15" customHeight="1">
      <c r="A110" s="104" t="s">
        <v>95</v>
      </c>
      <c r="B110" s="99"/>
      <c r="C110" s="137"/>
      <c r="D110" s="126"/>
      <c r="E110" s="110">
        <v>6377</v>
      </c>
    </row>
    <row r="111" spans="1:5" s="113" customFormat="1" ht="15" customHeight="1">
      <c r="A111" s="104"/>
      <c r="B111" s="99"/>
      <c r="C111" s="137"/>
      <c r="D111" s="126"/>
      <c r="E111" s="110"/>
    </row>
    <row r="112" spans="1:5" s="113" customFormat="1" ht="15" customHeight="1">
      <c r="A112" s="141" t="s">
        <v>96</v>
      </c>
      <c r="B112" s="180"/>
      <c r="C112" s="138"/>
      <c r="D112" s="106"/>
      <c r="E112" s="134">
        <f>SUM(E104:E111)</f>
        <v>32362</v>
      </c>
    </row>
    <row r="113" spans="1:5" s="113" customFormat="1" ht="15" customHeight="1">
      <c r="A113" s="104"/>
      <c r="B113" s="99"/>
      <c r="C113" s="137"/>
      <c r="D113" s="126"/>
      <c r="E113" s="110"/>
    </row>
    <row r="114" spans="1:5" s="113" customFormat="1" ht="15" customHeight="1">
      <c r="A114" s="141"/>
      <c r="B114" s="99"/>
      <c r="C114" s="120"/>
      <c r="D114" s="120"/>
      <c r="E114" s="134"/>
    </row>
    <row r="115" spans="1:5" s="113" customFormat="1" ht="15" customHeight="1">
      <c r="A115" s="105" t="s">
        <v>73</v>
      </c>
      <c r="B115" s="122"/>
      <c r="C115" s="122"/>
      <c r="D115" s="121"/>
      <c r="E115" s="134">
        <f>SUM(E112,E97)</f>
        <v>460676</v>
      </c>
    </row>
    <row r="116" spans="1:5" s="113" customFormat="1" ht="15" customHeight="1" thickBot="1">
      <c r="A116" s="105" t="s">
        <v>73</v>
      </c>
      <c r="B116" s="122"/>
      <c r="C116" s="122"/>
      <c r="D116" s="121"/>
      <c r="E116" s="134">
        <f>SUM(E113,E98)</f>
        <v>0</v>
      </c>
    </row>
    <row r="117" spans="1:5" s="113" customFormat="1" ht="24.75" customHeight="1" thickBot="1">
      <c r="A117" s="142" t="s">
        <v>38</v>
      </c>
      <c r="B117" s="153"/>
      <c r="C117" s="152"/>
      <c r="D117" s="124"/>
      <c r="E117" s="133">
        <f>SUM(E116,E115,E62,E43)</f>
        <v>1163267</v>
      </c>
    </row>
    <row r="118" spans="1:5" s="113" customFormat="1" ht="12.75" customHeight="1">
      <c r="A118" s="23"/>
      <c r="B118" s="23"/>
      <c r="C118" s="103"/>
      <c r="D118" s="103"/>
      <c r="E118" s="103"/>
    </row>
    <row r="119" spans="1:5" s="113" customFormat="1" ht="18" customHeight="1">
      <c r="A119" s="29" t="s">
        <v>133</v>
      </c>
      <c r="B119" s="29"/>
      <c r="C119" s="66"/>
      <c r="D119" s="66"/>
      <c r="E119" s="75">
        <v>13921</v>
      </c>
    </row>
    <row r="120" spans="1:5" s="113" customFormat="1" ht="18" customHeight="1">
      <c r="A120" s="29"/>
      <c r="B120" s="29"/>
      <c r="C120" s="66"/>
      <c r="D120" s="66"/>
      <c r="E120" s="75"/>
    </row>
    <row r="121" spans="1:5" s="113" customFormat="1" ht="18" customHeight="1">
      <c r="A121" s="56" t="s">
        <v>39</v>
      </c>
      <c r="B121" s="29"/>
      <c r="C121" s="66"/>
      <c r="D121" s="66"/>
      <c r="E121" s="75">
        <v>344783</v>
      </c>
    </row>
    <row r="122" spans="1:5" ht="17.25" customHeight="1">
      <c r="A122" s="23" t="s">
        <v>47</v>
      </c>
      <c r="B122" s="23"/>
      <c r="C122" s="102" t="s">
        <v>54</v>
      </c>
      <c r="D122" s="102"/>
      <c r="E122" s="103"/>
    </row>
    <row r="123" spans="1:5" ht="15" customHeight="1">
      <c r="A123" s="23" t="s">
        <v>71</v>
      </c>
      <c r="B123" s="99"/>
      <c r="C123" s="137"/>
      <c r="D123" s="127"/>
      <c r="E123" s="110"/>
    </row>
    <row r="124" spans="1:5" ht="15" customHeight="1">
      <c r="A124" s="105"/>
      <c r="B124" s="107"/>
      <c r="C124" s="136"/>
      <c r="D124" s="127"/>
      <c r="E124" s="134"/>
    </row>
    <row r="125" spans="1:5" ht="15" customHeight="1">
      <c r="A125" s="105" t="s">
        <v>40</v>
      </c>
      <c r="B125" s="107"/>
      <c r="C125" s="136"/>
      <c r="D125" s="127"/>
      <c r="E125" s="134">
        <f>SUM(E122:E124)</f>
        <v>0</v>
      </c>
    </row>
    <row r="126" spans="1:5" ht="15" customHeight="1">
      <c r="A126" s="105"/>
      <c r="B126" s="97"/>
      <c r="C126" s="137"/>
      <c r="D126" s="128"/>
      <c r="E126" s="110"/>
    </row>
    <row r="127" spans="1:5" ht="15" customHeight="1">
      <c r="A127" s="104"/>
      <c r="B127" s="99"/>
      <c r="C127" s="137"/>
      <c r="D127" s="128"/>
      <c r="E127" s="110"/>
    </row>
    <row r="128" spans="1:6" ht="15" customHeight="1">
      <c r="A128" s="104"/>
      <c r="B128" s="99"/>
      <c r="C128" s="137"/>
      <c r="D128" s="129"/>
      <c r="E128" s="110"/>
      <c r="F128" s="1"/>
    </row>
    <row r="129" spans="1:5" ht="15" customHeight="1">
      <c r="A129" s="105"/>
      <c r="B129" s="101"/>
      <c r="C129" s="138"/>
      <c r="D129" s="130"/>
      <c r="E129" s="134"/>
    </row>
    <row r="130" spans="1:5" ht="15" customHeight="1">
      <c r="A130" s="100"/>
      <c r="B130" s="97"/>
      <c r="C130" s="137"/>
      <c r="D130" s="21"/>
      <c r="E130" s="110"/>
    </row>
    <row r="131" spans="1:5" s="95" customFormat="1" ht="14.25" customHeight="1" thickBot="1">
      <c r="A131" s="105"/>
      <c r="B131" s="97"/>
      <c r="C131" s="137"/>
      <c r="D131" s="126"/>
      <c r="E131" s="110"/>
    </row>
    <row r="132" spans="1:5" ht="23.25" customHeight="1" thickBot="1">
      <c r="A132" s="142" t="s">
        <v>38</v>
      </c>
      <c r="B132" s="142"/>
      <c r="C132" s="139"/>
      <c r="D132" s="140"/>
      <c r="E132" s="133">
        <f>SUM(E121:E131,E119,E117)</f>
        <v>1521971</v>
      </c>
    </row>
  </sheetData>
  <sheetProtection/>
  <mergeCells count="4">
    <mergeCell ref="A1:C2"/>
    <mergeCell ref="E1:E3"/>
    <mergeCell ref="A46:C48"/>
    <mergeCell ref="E46:E48"/>
  </mergeCells>
  <printOptions horizontalCentered="1"/>
  <pageMargins left="0.7480314960629921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 CE,Félkövér dőlt"&amp;P. oldal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User_13</dc:creator>
  <cp:keywords/>
  <dc:description/>
  <cp:lastModifiedBy>Peter</cp:lastModifiedBy>
  <cp:lastPrinted>2022-04-07T06:26:24Z</cp:lastPrinted>
  <dcterms:created xsi:type="dcterms:W3CDTF">2004-02-16T13:35:44Z</dcterms:created>
  <dcterms:modified xsi:type="dcterms:W3CDTF">2022-04-22T13:10:09Z</dcterms:modified>
  <cp:category/>
  <cp:version/>
  <cp:contentType/>
  <cp:contentStatus/>
</cp:coreProperties>
</file>